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nrique/Desktop/"/>
    </mc:Choice>
  </mc:AlternateContent>
  <xr:revisionPtr revIDLastSave="0" documentId="8_{360A5166-7AD2-5648-80B1-3CA7289BC8B2}" xr6:coauthVersionLast="45" xr6:coauthVersionMax="45" xr10:uidLastSave="{00000000-0000-0000-0000-000000000000}"/>
  <bookViews>
    <workbookView xWindow="11580" yWindow="460" windowWidth="16880" windowHeight="18620" activeTab="1" xr2:uid="{130A6FCF-35D4-EF4D-8FD8-932EE875F58D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F29" i="2"/>
  <c r="D27" i="2"/>
  <c r="D26" i="2"/>
  <c r="D25" i="2"/>
  <c r="E23" i="2"/>
  <c r="E22" i="2"/>
  <c r="D22" i="2"/>
  <c r="E21" i="2"/>
  <c r="D21" i="2"/>
  <c r="D14" i="2"/>
  <c r="D17" i="2" s="1"/>
  <c r="D13" i="2"/>
  <c r="D10" i="2"/>
  <c r="D9" i="2"/>
  <c r="D8" i="2"/>
  <c r="D7" i="2"/>
  <c r="D3" i="2"/>
  <c r="D2" i="2"/>
  <c r="D4" i="1"/>
  <c r="D3" i="1"/>
  <c r="D2" i="1"/>
</calcChain>
</file>

<file path=xl/sharedStrings.xml><?xml version="1.0" encoding="utf-8"?>
<sst xmlns="http://schemas.openxmlformats.org/spreadsheetml/2006/main" count="37" uniqueCount="19">
  <si>
    <t>Productividad de factor total =</t>
  </si>
  <si>
    <t>Productividad mano de obra=</t>
  </si>
  <si>
    <t>Productividad total =</t>
  </si>
  <si>
    <t>1)</t>
  </si>
  <si>
    <t>Para A =</t>
  </si>
  <si>
    <t>Kgrs/hr</t>
  </si>
  <si>
    <t>Para B =</t>
  </si>
  <si>
    <t>2)</t>
  </si>
  <si>
    <t>Meta era al 90%</t>
  </si>
  <si>
    <t>Cúantas horas me toma fabricar el producto para cumplir la meta del 90%</t>
  </si>
  <si>
    <t>Tiempo std</t>
  </si>
  <si>
    <t>Tiempo requerido</t>
  </si>
  <si>
    <t>Tiempo gastado en las 10 000 de A y las 6 000 de B</t>
  </si>
  <si>
    <t>Tiempo que queda disponible</t>
  </si>
  <si>
    <t>Cuánto pesa el pedido del cliente</t>
  </si>
  <si>
    <t>kgrs</t>
  </si>
  <si>
    <t>Cuántos kilogramos me gasté haciendo A y B</t>
  </si>
  <si>
    <t>Kilogramos que quedan por procesar =</t>
  </si>
  <si>
    <t>Productividad requerida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</si>
</sst>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2" fontId="0" fillId="0" borderId="0" xfId="0" applyNumberFormat="1"/>
    <xf numFmtId="0" fontId="0" fillId="2" borderId="0" xfId="0" applyFill="1"/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7AD2-9E8C-684B-893C-BDFBA493845E}">
  <dimension ref="B2:D4"/>
  <sheetViews>
    <sheetView zoomScale="140" zoomScaleNormal="140" workbookViewId="0">
      <selection activeCell="D5" sqref="D5"/>
    </sheetView>
  </sheetViews>
  <sheetFormatPr baseColWidth="10" defaultRowHeight="16" x14ac:dyDescent="0.2"/>
  <cols>
    <col min="2" max="2" width="15.33203125" customWidth="1"/>
  </cols>
  <sheetData>
    <row r="2" spans="2:4" x14ac:dyDescent="0.2">
      <c r="B2" s="2" t="s">
        <v>1</v>
      </c>
      <c r="D2" s="1">
        <f>1000/300</f>
        <v>3.3333333333333335</v>
      </c>
    </row>
    <row r="3" spans="2:4" x14ac:dyDescent="0.2">
      <c r="B3" t="s">
        <v>0</v>
      </c>
      <c r="D3">
        <f>(1000-200)/(300+300)</f>
        <v>1.3333333333333333</v>
      </c>
    </row>
    <row r="4" spans="2:4" x14ac:dyDescent="0.2">
      <c r="B4" t="s">
        <v>2</v>
      </c>
      <c r="D4">
        <f>1000/(300+200+300+100+50)</f>
        <v>1.0526315789473684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7A4BD-53F5-5643-A2DE-DA97363808C8}">
  <dimension ref="B2:G31"/>
  <sheetViews>
    <sheetView tabSelected="1" zoomScale="160" zoomScaleNormal="160" workbookViewId="0">
      <selection activeCell="H15" sqref="H15"/>
    </sheetView>
  </sheetViews>
  <sheetFormatPr baseColWidth="10" defaultRowHeight="16" x14ac:dyDescent="0.2"/>
  <cols>
    <col min="1" max="1" width="3.5" customWidth="1"/>
    <col min="2" max="2" width="4.5" customWidth="1"/>
    <col min="3" max="3" width="15.1640625" customWidth="1"/>
  </cols>
  <sheetData>
    <row r="2" spans="2:5" x14ac:dyDescent="0.2">
      <c r="B2" t="s">
        <v>3</v>
      </c>
      <c r="C2" t="s">
        <v>4</v>
      </c>
      <c r="D2">
        <f>200*0.9</f>
        <v>180</v>
      </c>
      <c r="E2" t="s">
        <v>5</v>
      </c>
    </row>
    <row r="3" spans="2:5" x14ac:dyDescent="0.2">
      <c r="C3" t="s">
        <v>6</v>
      </c>
      <c r="D3">
        <f>150*0.78</f>
        <v>117</v>
      </c>
      <c r="E3" t="s">
        <v>5</v>
      </c>
    </row>
    <row r="5" spans="2:5" x14ac:dyDescent="0.2">
      <c r="B5" t="s">
        <v>7</v>
      </c>
      <c r="C5" t="s">
        <v>8</v>
      </c>
    </row>
    <row r="6" spans="2:5" x14ac:dyDescent="0.2">
      <c r="C6" t="s">
        <v>9</v>
      </c>
    </row>
    <row r="7" spans="2:5" x14ac:dyDescent="0.2">
      <c r="C7" t="s">
        <v>4</v>
      </c>
      <c r="D7">
        <f>25000/2000</f>
        <v>12.5</v>
      </c>
    </row>
    <row r="8" spans="2:5" x14ac:dyDescent="0.2">
      <c r="C8" t="s">
        <v>6</v>
      </c>
      <c r="D8">
        <f>30000/1250</f>
        <v>24</v>
      </c>
    </row>
    <row r="9" spans="2:5" x14ac:dyDescent="0.2">
      <c r="C9" t="s">
        <v>10</v>
      </c>
      <c r="D9" s="3">
        <f>+D7+D8</f>
        <v>36.5</v>
      </c>
    </row>
    <row r="10" spans="2:5" x14ac:dyDescent="0.2">
      <c r="C10" t="s">
        <v>11</v>
      </c>
      <c r="D10" s="3">
        <f>+D9/0.9</f>
        <v>40.555555555555557</v>
      </c>
    </row>
    <row r="12" spans="2:5" x14ac:dyDescent="0.2">
      <c r="C12" t="s">
        <v>12</v>
      </c>
    </row>
    <row r="13" spans="2:5" x14ac:dyDescent="0.2">
      <c r="C13" t="s">
        <v>4</v>
      </c>
      <c r="D13" s="3">
        <f>10000/(2000*0.9)</f>
        <v>5.5555555555555554</v>
      </c>
    </row>
    <row r="14" spans="2:5" x14ac:dyDescent="0.2">
      <c r="C14" t="s">
        <v>6</v>
      </c>
      <c r="D14" s="3">
        <f>6000/(1250*0.78)</f>
        <v>6.1538461538461542</v>
      </c>
    </row>
    <row r="16" spans="2:5" x14ac:dyDescent="0.2">
      <c r="C16" s="4" t="s">
        <v>13</v>
      </c>
      <c r="D16" s="4"/>
    </row>
    <row r="17" spans="3:7" x14ac:dyDescent="0.2">
      <c r="C17" s="4" t="s">
        <v>4</v>
      </c>
      <c r="D17" s="5">
        <f>D10-(D13+D14)</f>
        <v>28.846153846153847</v>
      </c>
    </row>
    <row r="18" spans="3:7" x14ac:dyDescent="0.2">
      <c r="C18" s="4" t="s">
        <v>6</v>
      </c>
      <c r="D18" s="6"/>
    </row>
    <row r="20" spans="3:7" x14ac:dyDescent="0.2">
      <c r="C20" s="7" t="s">
        <v>14</v>
      </c>
    </row>
    <row r="21" spans="3:7" x14ac:dyDescent="0.2">
      <c r="C21" t="s">
        <v>4</v>
      </c>
      <c r="D21">
        <f>2000/200</f>
        <v>10</v>
      </c>
      <c r="E21">
        <f>25000/10</f>
        <v>2500</v>
      </c>
      <c r="F21" t="s">
        <v>15</v>
      </c>
    </row>
    <row r="22" spans="3:7" x14ac:dyDescent="0.2">
      <c r="C22" t="s">
        <v>6</v>
      </c>
      <c r="D22" s="3">
        <f>1250/150</f>
        <v>8.3333333333333339</v>
      </c>
      <c r="E22">
        <f>30000/D22</f>
        <v>3599.9999999999995</v>
      </c>
      <c r="F22" t="s">
        <v>15</v>
      </c>
    </row>
    <row r="23" spans="3:7" x14ac:dyDescent="0.2">
      <c r="E23">
        <f>+E21+E22</f>
        <v>6100</v>
      </c>
      <c r="F23" t="s">
        <v>15</v>
      </c>
    </row>
    <row r="24" spans="3:7" x14ac:dyDescent="0.2">
      <c r="C24" t="s">
        <v>16</v>
      </c>
    </row>
    <row r="25" spans="3:7" x14ac:dyDescent="0.2">
      <c r="C25" t="s">
        <v>4</v>
      </c>
      <c r="D25">
        <f>+D13*D2</f>
        <v>1000</v>
      </c>
      <c r="E25" t="s">
        <v>15</v>
      </c>
    </row>
    <row r="26" spans="3:7" x14ac:dyDescent="0.2">
      <c r="C26" t="s">
        <v>6</v>
      </c>
      <c r="D26">
        <f>+D14*D3</f>
        <v>720</v>
      </c>
      <c r="E26" t="s">
        <v>15</v>
      </c>
    </row>
    <row r="27" spans="3:7" x14ac:dyDescent="0.2">
      <c r="D27">
        <f>+D25+D26</f>
        <v>1720</v>
      </c>
      <c r="E27" t="s">
        <v>15</v>
      </c>
    </row>
    <row r="29" spans="3:7" x14ac:dyDescent="0.2">
      <c r="C29" s="4" t="s">
        <v>17</v>
      </c>
      <c r="D29" s="4"/>
      <c r="E29" s="4"/>
      <c r="F29" s="4">
        <f>+E23-D27</f>
        <v>4380</v>
      </c>
      <c r="G29" t="s">
        <v>15</v>
      </c>
    </row>
    <row r="30" spans="3:7" ht="17" thickBot="1" x14ac:dyDescent="0.25"/>
    <row r="31" spans="3:7" ht="17" thickBot="1" x14ac:dyDescent="0.25">
      <c r="C31" s="8" t="s">
        <v>18</v>
      </c>
      <c r="D31" s="9"/>
      <c r="E31" s="9">
        <f>+F29/D17</f>
        <v>151.84</v>
      </c>
      <c r="F31" s="10" t="s">
        <v>5</v>
      </c>
    </row>
  </sheetData>
  <mergeCells count="1">
    <mergeCell ref="D17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Hernandez</dc:creator>
  <cp:lastModifiedBy>Edgar Hernandez</cp:lastModifiedBy>
  <dcterms:created xsi:type="dcterms:W3CDTF">2020-08-14T20:03:03Z</dcterms:created>
  <dcterms:modified xsi:type="dcterms:W3CDTF">2020-08-14T22:43:38Z</dcterms:modified>
</cp:coreProperties>
</file>