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I 2019\Ejercicios para resolver en clase\"/>
    </mc:Choice>
  </mc:AlternateContent>
  <xr:revisionPtr revIDLastSave="0" documentId="13_ncr:1000001_{99958C96-D7F1-A64D-9660-0D4CB42B287E}" xr6:coauthVersionLast="43" xr6:coauthVersionMax="43" xr10:uidLastSave="{00000000-0000-0000-0000-000000000000}"/>
  <bookViews>
    <workbookView xWindow="-120" yWindow="-120" windowWidth="20730" windowHeight="11160" activeTab="4" xr2:uid="{F0D0C7A0-8FCF-4AD4-880C-1FFBDAF41368}"/>
  </bookViews>
  <sheets>
    <sheet name="Primera pregunta" sheetId="1" r:id="rId1"/>
    <sheet name="II P" sheetId="2" r:id="rId2"/>
    <sheet name="III P" sheetId="3" r:id="rId3"/>
    <sheet name="descomp" sheetId="4" r:id="rId4"/>
    <sheet name="Winters" sheetId="5" r:id="rId5"/>
    <sheet name="Hoja5" sheetId="6" r:id="rId6"/>
  </sheets>
  <externalReferences>
    <externalReference r:id="rId7"/>
    <externalReference r:id="rId8"/>
    <externalReference r:id="rId9"/>
    <externalReference r:id="rId10"/>
  </externalReferences>
  <definedNames>
    <definedName name="__123Graph_A" hidden="1">#REF!</definedName>
    <definedName name="__123Graph_AFNTPOP" hidden="1">#REF!</definedName>
    <definedName name="__123Graph_AFNTQUE" hidden="1">#REF!</definedName>
    <definedName name="__123Graph_AMMS" hidden="1">#REF!</definedName>
    <definedName name="__123Graph_X" hidden="1">#REF!</definedName>
    <definedName name="__123Graph_XFNTPOP" hidden="1">#REF!</definedName>
    <definedName name="__123Graph_XFNTQUE" hidden="1">#REF!</definedName>
    <definedName name="__123Graph_XMMS" hidden="1">#REF!</definedName>
    <definedName name="_xlnm.Print_Area" localSheetId="0">'Primera pregunta'!TreeDiagram</definedName>
    <definedName name="MinimizeCosts" localSheetId="0">FALSE</definedName>
    <definedName name="MinimizeCosts">FALSE</definedName>
    <definedName name="RT">999999999999</definedName>
    <definedName name="solver_adj" localSheetId="1" hidden="1">'II P'!$I$4:$N$4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'II P'!$O$13:$O$16</definedName>
    <definedName name="solver_lhs2" localSheetId="1" hidden="1">'II P'!$O$7:$O$12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2</definedName>
    <definedName name="solver_nwt" localSheetId="1" hidden="1">1</definedName>
    <definedName name="solver_opt" localSheetId="1" hidden="1">'II P'!$O$5</definedName>
    <definedName name="solver_pre" localSheetId="1" hidden="1">0.000001</definedName>
    <definedName name="solver_rbv" localSheetId="1" hidden="1">1</definedName>
    <definedName name="solver_rel1" localSheetId="1" hidden="1">3</definedName>
    <definedName name="solver_rel2" localSheetId="1" hidden="1">1</definedName>
    <definedName name="solver_rhs1" localSheetId="1" hidden="1">'II P'!$Q$13:$Q$16</definedName>
    <definedName name="solver_rhs2" localSheetId="1" hidden="1">'II P'!$Q$7:$Q$12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  <definedName name="TreeData" localSheetId="0">'Primera pregunta'!$GH$1001:$GV$1013</definedName>
    <definedName name="TreeDiagBase" localSheetId="0">'Primera pregunta'!$C$10</definedName>
    <definedName name="TreeDiagram" localSheetId="3">[1]Arbol!$C$14:$Y$42</definedName>
    <definedName name="TreeDiagram" localSheetId="0">'Primera pregunta'!$C$10:$M$53</definedName>
    <definedName name="TreeDiagram">[1]Arbol!$C$14:$Y$42</definedName>
    <definedName name="units" localSheetId="1">'[2]Teoria de Colas'!$E$5</definedName>
    <definedName name="units" localSheetId="2">[3]Colas!$E$5</definedName>
    <definedName name="units">'[4]Segunda pregunta'!$E$5</definedName>
    <definedName name="UseExpUtility" localSheetId="0">FALSE</definedName>
    <definedName name="UseExpUtility">FALSE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5" l="1"/>
  <c r="M12" i="5"/>
  <c r="M10" i="5"/>
  <c r="N10" i="5"/>
  <c r="P10" i="5"/>
  <c r="M11" i="5"/>
  <c r="O10" i="5"/>
  <c r="N11" i="5"/>
  <c r="O11" i="5"/>
  <c r="N12" i="5"/>
  <c r="P12" i="5"/>
  <c r="M13" i="5"/>
  <c r="P11" i="5"/>
  <c r="O12" i="5"/>
  <c r="N13" i="5"/>
  <c r="O13" i="5"/>
  <c r="N14" i="5"/>
  <c r="O14" i="5"/>
  <c r="P14" i="5"/>
  <c r="Q16" i="5"/>
  <c r="P13" i="5"/>
  <c r="Q15" i="5"/>
  <c r="D501" i="3"/>
  <c r="E501" i="3"/>
  <c r="F501" i="3"/>
  <c r="G501" i="3"/>
  <c r="H501" i="3"/>
  <c r="I501" i="3"/>
  <c r="J501" i="3"/>
  <c r="K501" i="3"/>
  <c r="L501" i="3"/>
  <c r="M501" i="3"/>
  <c r="N501" i="3"/>
  <c r="O501" i="3"/>
  <c r="R501" i="3"/>
  <c r="T501" i="3"/>
  <c r="U501" i="3"/>
  <c r="V501" i="3"/>
  <c r="W501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R502" i="3"/>
  <c r="T502" i="3"/>
  <c r="U502" i="3"/>
  <c r="V502" i="3"/>
  <c r="W502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R503" i="3"/>
  <c r="T503" i="3"/>
  <c r="U503" i="3"/>
  <c r="V503" i="3"/>
  <c r="W503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R504" i="3"/>
  <c r="T504" i="3"/>
  <c r="U504" i="3"/>
  <c r="V504" i="3"/>
  <c r="W504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R505" i="3"/>
  <c r="T505" i="3"/>
  <c r="U505" i="3"/>
  <c r="V505" i="3"/>
  <c r="W505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R506" i="3"/>
  <c r="T506" i="3"/>
  <c r="U506" i="3"/>
  <c r="V506" i="3"/>
  <c r="W506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R507" i="3"/>
  <c r="T507" i="3"/>
  <c r="U507" i="3"/>
  <c r="V507" i="3"/>
  <c r="W507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R508" i="3"/>
  <c r="T508" i="3"/>
  <c r="U508" i="3"/>
  <c r="V508" i="3"/>
  <c r="W508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R509" i="3"/>
  <c r="T509" i="3"/>
  <c r="U509" i="3"/>
  <c r="V509" i="3"/>
  <c r="W509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R510" i="3"/>
  <c r="T510" i="3"/>
  <c r="U510" i="3"/>
  <c r="V510" i="3"/>
  <c r="W510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R511" i="3"/>
  <c r="T511" i="3"/>
  <c r="U511" i="3"/>
  <c r="V511" i="3"/>
  <c r="W511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R512" i="3"/>
  <c r="T512" i="3"/>
  <c r="U512" i="3"/>
  <c r="V512" i="3"/>
  <c r="W512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R513" i="3"/>
  <c r="T513" i="3"/>
  <c r="U513" i="3"/>
  <c r="V513" i="3"/>
  <c r="W513" i="3"/>
  <c r="L13" i="3"/>
  <c r="M13" i="3"/>
  <c r="N13" i="3"/>
  <c r="O13" i="3"/>
  <c r="H13" i="3"/>
  <c r="I13" i="3"/>
  <c r="J13" i="3"/>
  <c r="K13" i="3"/>
  <c r="D13" i="3"/>
  <c r="E13" i="3"/>
  <c r="F13" i="3"/>
  <c r="G13" i="3"/>
  <c r="R13" i="3"/>
  <c r="L14" i="3"/>
  <c r="M14" i="3"/>
  <c r="N14" i="3"/>
  <c r="O14" i="3"/>
  <c r="H14" i="3"/>
  <c r="I14" i="3"/>
  <c r="J14" i="3"/>
  <c r="K14" i="3"/>
  <c r="D14" i="3"/>
  <c r="E14" i="3"/>
  <c r="F14" i="3"/>
  <c r="G14" i="3"/>
  <c r="R14" i="3"/>
  <c r="L15" i="3"/>
  <c r="M15" i="3"/>
  <c r="N15" i="3"/>
  <c r="O15" i="3"/>
  <c r="H15" i="3"/>
  <c r="I15" i="3"/>
  <c r="J15" i="3"/>
  <c r="K15" i="3"/>
  <c r="D15" i="3"/>
  <c r="E15" i="3"/>
  <c r="F15" i="3"/>
  <c r="G15" i="3"/>
  <c r="R15" i="3"/>
  <c r="L16" i="3"/>
  <c r="M16" i="3"/>
  <c r="N16" i="3"/>
  <c r="O16" i="3"/>
  <c r="H16" i="3"/>
  <c r="I16" i="3"/>
  <c r="J16" i="3"/>
  <c r="K16" i="3"/>
  <c r="D16" i="3"/>
  <c r="E16" i="3"/>
  <c r="F16" i="3"/>
  <c r="G16" i="3"/>
  <c r="R16" i="3"/>
  <c r="L17" i="3"/>
  <c r="M17" i="3"/>
  <c r="N17" i="3"/>
  <c r="O17" i="3"/>
  <c r="H17" i="3"/>
  <c r="I17" i="3"/>
  <c r="J17" i="3"/>
  <c r="K17" i="3"/>
  <c r="D17" i="3"/>
  <c r="E17" i="3"/>
  <c r="F17" i="3"/>
  <c r="G17" i="3"/>
  <c r="R17" i="3"/>
  <c r="L18" i="3"/>
  <c r="M18" i="3"/>
  <c r="N18" i="3"/>
  <c r="O18" i="3"/>
  <c r="H18" i="3"/>
  <c r="I18" i="3"/>
  <c r="J18" i="3"/>
  <c r="K18" i="3"/>
  <c r="D18" i="3"/>
  <c r="E18" i="3"/>
  <c r="F18" i="3"/>
  <c r="G18" i="3"/>
  <c r="R18" i="3"/>
  <c r="L19" i="3"/>
  <c r="M19" i="3"/>
  <c r="N19" i="3"/>
  <c r="O19" i="3"/>
  <c r="H19" i="3"/>
  <c r="I19" i="3"/>
  <c r="J19" i="3"/>
  <c r="K19" i="3"/>
  <c r="D19" i="3"/>
  <c r="E19" i="3"/>
  <c r="F19" i="3"/>
  <c r="G19" i="3"/>
  <c r="R19" i="3"/>
  <c r="L20" i="3"/>
  <c r="M20" i="3"/>
  <c r="N20" i="3"/>
  <c r="O20" i="3"/>
  <c r="H20" i="3"/>
  <c r="I20" i="3"/>
  <c r="J20" i="3"/>
  <c r="K20" i="3"/>
  <c r="D20" i="3"/>
  <c r="E20" i="3"/>
  <c r="F20" i="3"/>
  <c r="G20" i="3"/>
  <c r="R20" i="3"/>
  <c r="L21" i="3"/>
  <c r="M21" i="3"/>
  <c r="N21" i="3"/>
  <c r="O21" i="3"/>
  <c r="H21" i="3"/>
  <c r="I21" i="3"/>
  <c r="J21" i="3"/>
  <c r="K21" i="3"/>
  <c r="D21" i="3"/>
  <c r="E21" i="3"/>
  <c r="F21" i="3"/>
  <c r="G21" i="3"/>
  <c r="R21" i="3"/>
  <c r="L22" i="3"/>
  <c r="M22" i="3"/>
  <c r="N22" i="3"/>
  <c r="O22" i="3"/>
  <c r="H22" i="3"/>
  <c r="I22" i="3"/>
  <c r="J22" i="3"/>
  <c r="K22" i="3"/>
  <c r="D22" i="3"/>
  <c r="E22" i="3"/>
  <c r="F22" i="3"/>
  <c r="G22" i="3"/>
  <c r="R22" i="3"/>
  <c r="L23" i="3"/>
  <c r="M23" i="3"/>
  <c r="N23" i="3"/>
  <c r="O23" i="3"/>
  <c r="H23" i="3"/>
  <c r="I23" i="3"/>
  <c r="J23" i="3"/>
  <c r="K23" i="3"/>
  <c r="D23" i="3"/>
  <c r="E23" i="3"/>
  <c r="F23" i="3"/>
  <c r="G23" i="3"/>
  <c r="R23" i="3"/>
  <c r="L24" i="3"/>
  <c r="M24" i="3"/>
  <c r="N24" i="3"/>
  <c r="O24" i="3"/>
  <c r="H24" i="3"/>
  <c r="I24" i="3"/>
  <c r="J24" i="3"/>
  <c r="K24" i="3"/>
  <c r="D24" i="3"/>
  <c r="E24" i="3"/>
  <c r="F24" i="3"/>
  <c r="G24" i="3"/>
  <c r="R24" i="3"/>
  <c r="L25" i="3"/>
  <c r="M25" i="3"/>
  <c r="N25" i="3"/>
  <c r="O25" i="3"/>
  <c r="H25" i="3"/>
  <c r="I25" i="3"/>
  <c r="J25" i="3"/>
  <c r="K25" i="3"/>
  <c r="D25" i="3"/>
  <c r="E25" i="3"/>
  <c r="F25" i="3"/>
  <c r="G25" i="3"/>
  <c r="R25" i="3"/>
  <c r="L26" i="3"/>
  <c r="M26" i="3"/>
  <c r="N26" i="3"/>
  <c r="O26" i="3"/>
  <c r="H26" i="3"/>
  <c r="I26" i="3"/>
  <c r="J26" i="3"/>
  <c r="K26" i="3"/>
  <c r="D26" i="3"/>
  <c r="E26" i="3"/>
  <c r="F26" i="3"/>
  <c r="G26" i="3"/>
  <c r="R26" i="3"/>
  <c r="L27" i="3"/>
  <c r="M27" i="3"/>
  <c r="N27" i="3"/>
  <c r="O27" i="3"/>
  <c r="H27" i="3"/>
  <c r="I27" i="3"/>
  <c r="J27" i="3"/>
  <c r="K27" i="3"/>
  <c r="D27" i="3"/>
  <c r="E27" i="3"/>
  <c r="F27" i="3"/>
  <c r="G27" i="3"/>
  <c r="R27" i="3"/>
  <c r="L28" i="3"/>
  <c r="M28" i="3"/>
  <c r="N28" i="3"/>
  <c r="O28" i="3"/>
  <c r="H28" i="3"/>
  <c r="I28" i="3"/>
  <c r="J28" i="3"/>
  <c r="K28" i="3"/>
  <c r="D28" i="3"/>
  <c r="E28" i="3"/>
  <c r="F28" i="3"/>
  <c r="G28" i="3"/>
  <c r="R28" i="3"/>
  <c r="L29" i="3"/>
  <c r="M29" i="3"/>
  <c r="N29" i="3"/>
  <c r="O29" i="3"/>
  <c r="H29" i="3"/>
  <c r="I29" i="3"/>
  <c r="J29" i="3"/>
  <c r="K29" i="3"/>
  <c r="D29" i="3"/>
  <c r="E29" i="3"/>
  <c r="F29" i="3"/>
  <c r="G29" i="3"/>
  <c r="R29" i="3"/>
  <c r="L30" i="3"/>
  <c r="M30" i="3"/>
  <c r="N30" i="3"/>
  <c r="O30" i="3"/>
  <c r="H30" i="3"/>
  <c r="I30" i="3"/>
  <c r="J30" i="3"/>
  <c r="K30" i="3"/>
  <c r="D30" i="3"/>
  <c r="E30" i="3"/>
  <c r="F30" i="3"/>
  <c r="G30" i="3"/>
  <c r="R30" i="3"/>
  <c r="L31" i="3"/>
  <c r="M31" i="3"/>
  <c r="N31" i="3"/>
  <c r="O31" i="3"/>
  <c r="H31" i="3"/>
  <c r="I31" i="3"/>
  <c r="J31" i="3"/>
  <c r="K31" i="3"/>
  <c r="D31" i="3"/>
  <c r="E31" i="3"/>
  <c r="F31" i="3"/>
  <c r="G31" i="3"/>
  <c r="R31" i="3"/>
  <c r="L32" i="3"/>
  <c r="M32" i="3"/>
  <c r="N32" i="3"/>
  <c r="O32" i="3"/>
  <c r="H32" i="3"/>
  <c r="I32" i="3"/>
  <c r="J32" i="3"/>
  <c r="K32" i="3"/>
  <c r="D32" i="3"/>
  <c r="E32" i="3"/>
  <c r="F32" i="3"/>
  <c r="G32" i="3"/>
  <c r="R32" i="3"/>
  <c r="L33" i="3"/>
  <c r="M33" i="3"/>
  <c r="N33" i="3"/>
  <c r="O33" i="3"/>
  <c r="H33" i="3"/>
  <c r="I33" i="3"/>
  <c r="J33" i="3"/>
  <c r="K33" i="3"/>
  <c r="D33" i="3"/>
  <c r="E33" i="3"/>
  <c r="F33" i="3"/>
  <c r="G33" i="3"/>
  <c r="R33" i="3"/>
  <c r="L34" i="3"/>
  <c r="M34" i="3"/>
  <c r="N34" i="3"/>
  <c r="O34" i="3"/>
  <c r="H34" i="3"/>
  <c r="I34" i="3"/>
  <c r="J34" i="3"/>
  <c r="K34" i="3"/>
  <c r="D34" i="3"/>
  <c r="E34" i="3"/>
  <c r="F34" i="3"/>
  <c r="G34" i="3"/>
  <c r="R34" i="3"/>
  <c r="L35" i="3"/>
  <c r="M35" i="3"/>
  <c r="N35" i="3"/>
  <c r="O35" i="3"/>
  <c r="H35" i="3"/>
  <c r="I35" i="3"/>
  <c r="J35" i="3"/>
  <c r="K35" i="3"/>
  <c r="D35" i="3"/>
  <c r="E35" i="3"/>
  <c r="F35" i="3"/>
  <c r="G35" i="3"/>
  <c r="R35" i="3"/>
  <c r="L36" i="3"/>
  <c r="M36" i="3"/>
  <c r="N36" i="3"/>
  <c r="O36" i="3"/>
  <c r="H36" i="3"/>
  <c r="I36" i="3"/>
  <c r="J36" i="3"/>
  <c r="K36" i="3"/>
  <c r="D36" i="3"/>
  <c r="E36" i="3"/>
  <c r="F36" i="3"/>
  <c r="G36" i="3"/>
  <c r="R36" i="3"/>
  <c r="L37" i="3"/>
  <c r="M37" i="3"/>
  <c r="N37" i="3"/>
  <c r="O37" i="3"/>
  <c r="H37" i="3"/>
  <c r="I37" i="3"/>
  <c r="J37" i="3"/>
  <c r="K37" i="3"/>
  <c r="D37" i="3"/>
  <c r="E37" i="3"/>
  <c r="F37" i="3"/>
  <c r="G37" i="3"/>
  <c r="R37" i="3"/>
  <c r="L38" i="3"/>
  <c r="M38" i="3"/>
  <c r="N38" i="3"/>
  <c r="O38" i="3"/>
  <c r="H38" i="3"/>
  <c r="I38" i="3"/>
  <c r="J38" i="3"/>
  <c r="K38" i="3"/>
  <c r="D38" i="3"/>
  <c r="E38" i="3"/>
  <c r="F38" i="3"/>
  <c r="G38" i="3"/>
  <c r="R38" i="3"/>
  <c r="L39" i="3"/>
  <c r="M39" i="3"/>
  <c r="N39" i="3"/>
  <c r="O39" i="3"/>
  <c r="H39" i="3"/>
  <c r="I39" i="3"/>
  <c r="J39" i="3"/>
  <c r="K39" i="3"/>
  <c r="D39" i="3"/>
  <c r="E39" i="3"/>
  <c r="F39" i="3"/>
  <c r="G39" i="3"/>
  <c r="R39" i="3"/>
  <c r="L40" i="3"/>
  <c r="M40" i="3"/>
  <c r="N40" i="3"/>
  <c r="O40" i="3"/>
  <c r="H40" i="3"/>
  <c r="I40" i="3"/>
  <c r="J40" i="3"/>
  <c r="K40" i="3"/>
  <c r="D40" i="3"/>
  <c r="E40" i="3"/>
  <c r="F40" i="3"/>
  <c r="G40" i="3"/>
  <c r="R40" i="3"/>
  <c r="L41" i="3"/>
  <c r="M41" i="3"/>
  <c r="N41" i="3"/>
  <c r="O41" i="3"/>
  <c r="H41" i="3"/>
  <c r="I41" i="3"/>
  <c r="J41" i="3"/>
  <c r="K41" i="3"/>
  <c r="D41" i="3"/>
  <c r="E41" i="3"/>
  <c r="F41" i="3"/>
  <c r="G41" i="3"/>
  <c r="R41" i="3"/>
  <c r="L42" i="3"/>
  <c r="M42" i="3"/>
  <c r="N42" i="3"/>
  <c r="O42" i="3"/>
  <c r="H42" i="3"/>
  <c r="I42" i="3"/>
  <c r="J42" i="3"/>
  <c r="K42" i="3"/>
  <c r="D42" i="3"/>
  <c r="E42" i="3"/>
  <c r="F42" i="3"/>
  <c r="G42" i="3"/>
  <c r="R42" i="3"/>
  <c r="L43" i="3"/>
  <c r="M43" i="3"/>
  <c r="N43" i="3"/>
  <c r="O43" i="3"/>
  <c r="H43" i="3"/>
  <c r="I43" i="3"/>
  <c r="J43" i="3"/>
  <c r="K43" i="3"/>
  <c r="D43" i="3"/>
  <c r="E43" i="3"/>
  <c r="F43" i="3"/>
  <c r="G43" i="3"/>
  <c r="R43" i="3"/>
  <c r="L44" i="3"/>
  <c r="M44" i="3"/>
  <c r="N44" i="3"/>
  <c r="O44" i="3"/>
  <c r="H44" i="3"/>
  <c r="I44" i="3"/>
  <c r="J44" i="3"/>
  <c r="K44" i="3"/>
  <c r="D44" i="3"/>
  <c r="E44" i="3"/>
  <c r="F44" i="3"/>
  <c r="G44" i="3"/>
  <c r="R44" i="3"/>
  <c r="L45" i="3"/>
  <c r="M45" i="3"/>
  <c r="N45" i="3"/>
  <c r="O45" i="3"/>
  <c r="H45" i="3"/>
  <c r="I45" i="3"/>
  <c r="J45" i="3"/>
  <c r="K45" i="3"/>
  <c r="D45" i="3"/>
  <c r="E45" i="3"/>
  <c r="F45" i="3"/>
  <c r="G45" i="3"/>
  <c r="R45" i="3"/>
  <c r="L46" i="3"/>
  <c r="M46" i="3"/>
  <c r="N46" i="3"/>
  <c r="O46" i="3"/>
  <c r="H46" i="3"/>
  <c r="I46" i="3"/>
  <c r="J46" i="3"/>
  <c r="K46" i="3"/>
  <c r="D46" i="3"/>
  <c r="E46" i="3"/>
  <c r="F46" i="3"/>
  <c r="G46" i="3"/>
  <c r="R46" i="3"/>
  <c r="L47" i="3"/>
  <c r="M47" i="3"/>
  <c r="N47" i="3"/>
  <c r="O47" i="3"/>
  <c r="H47" i="3"/>
  <c r="I47" i="3"/>
  <c r="J47" i="3"/>
  <c r="K47" i="3"/>
  <c r="D47" i="3"/>
  <c r="E47" i="3"/>
  <c r="F47" i="3"/>
  <c r="G47" i="3"/>
  <c r="R47" i="3"/>
  <c r="L48" i="3"/>
  <c r="M48" i="3"/>
  <c r="N48" i="3"/>
  <c r="O48" i="3"/>
  <c r="H48" i="3"/>
  <c r="I48" i="3"/>
  <c r="J48" i="3"/>
  <c r="K48" i="3"/>
  <c r="D48" i="3"/>
  <c r="E48" i="3"/>
  <c r="F48" i="3"/>
  <c r="G48" i="3"/>
  <c r="R48" i="3"/>
  <c r="L49" i="3"/>
  <c r="M49" i="3"/>
  <c r="N49" i="3"/>
  <c r="O49" i="3"/>
  <c r="H49" i="3"/>
  <c r="I49" i="3"/>
  <c r="J49" i="3"/>
  <c r="K49" i="3"/>
  <c r="D49" i="3"/>
  <c r="E49" i="3"/>
  <c r="F49" i="3"/>
  <c r="G49" i="3"/>
  <c r="R49" i="3"/>
  <c r="L50" i="3"/>
  <c r="M50" i="3"/>
  <c r="N50" i="3"/>
  <c r="O50" i="3"/>
  <c r="H50" i="3"/>
  <c r="I50" i="3"/>
  <c r="J50" i="3"/>
  <c r="K50" i="3"/>
  <c r="D50" i="3"/>
  <c r="E50" i="3"/>
  <c r="F50" i="3"/>
  <c r="G50" i="3"/>
  <c r="R50" i="3"/>
  <c r="L51" i="3"/>
  <c r="M51" i="3"/>
  <c r="N51" i="3"/>
  <c r="O51" i="3"/>
  <c r="H51" i="3"/>
  <c r="I51" i="3"/>
  <c r="J51" i="3"/>
  <c r="K51" i="3"/>
  <c r="D51" i="3"/>
  <c r="E51" i="3"/>
  <c r="F51" i="3"/>
  <c r="G51" i="3"/>
  <c r="R51" i="3"/>
  <c r="L52" i="3"/>
  <c r="M52" i="3"/>
  <c r="N52" i="3"/>
  <c r="O52" i="3"/>
  <c r="H52" i="3"/>
  <c r="I52" i="3"/>
  <c r="J52" i="3"/>
  <c r="K52" i="3"/>
  <c r="D52" i="3"/>
  <c r="E52" i="3"/>
  <c r="F52" i="3"/>
  <c r="G52" i="3"/>
  <c r="R52" i="3"/>
  <c r="L53" i="3"/>
  <c r="M53" i="3"/>
  <c r="N53" i="3"/>
  <c r="O53" i="3"/>
  <c r="H53" i="3"/>
  <c r="I53" i="3"/>
  <c r="J53" i="3"/>
  <c r="K53" i="3"/>
  <c r="D53" i="3"/>
  <c r="E53" i="3"/>
  <c r="F53" i="3"/>
  <c r="G53" i="3"/>
  <c r="R53" i="3"/>
  <c r="L54" i="3"/>
  <c r="M54" i="3"/>
  <c r="N54" i="3"/>
  <c r="O54" i="3"/>
  <c r="H54" i="3"/>
  <c r="I54" i="3"/>
  <c r="J54" i="3"/>
  <c r="K54" i="3"/>
  <c r="D54" i="3"/>
  <c r="E54" i="3"/>
  <c r="F54" i="3"/>
  <c r="G54" i="3"/>
  <c r="R54" i="3"/>
  <c r="L55" i="3"/>
  <c r="M55" i="3"/>
  <c r="N55" i="3"/>
  <c r="O55" i="3"/>
  <c r="H55" i="3"/>
  <c r="I55" i="3"/>
  <c r="J55" i="3"/>
  <c r="K55" i="3"/>
  <c r="D55" i="3"/>
  <c r="E55" i="3"/>
  <c r="F55" i="3"/>
  <c r="G55" i="3"/>
  <c r="R55" i="3"/>
  <c r="L56" i="3"/>
  <c r="M56" i="3"/>
  <c r="N56" i="3"/>
  <c r="O56" i="3"/>
  <c r="H56" i="3"/>
  <c r="I56" i="3"/>
  <c r="J56" i="3"/>
  <c r="K56" i="3"/>
  <c r="D56" i="3"/>
  <c r="E56" i="3"/>
  <c r="F56" i="3"/>
  <c r="G56" i="3"/>
  <c r="R56" i="3"/>
  <c r="L57" i="3"/>
  <c r="M57" i="3"/>
  <c r="N57" i="3"/>
  <c r="O57" i="3"/>
  <c r="H57" i="3"/>
  <c r="I57" i="3"/>
  <c r="J57" i="3"/>
  <c r="K57" i="3"/>
  <c r="D57" i="3"/>
  <c r="E57" i="3"/>
  <c r="F57" i="3"/>
  <c r="G57" i="3"/>
  <c r="R57" i="3"/>
  <c r="L58" i="3"/>
  <c r="M58" i="3"/>
  <c r="N58" i="3"/>
  <c r="O58" i="3"/>
  <c r="H58" i="3"/>
  <c r="I58" i="3"/>
  <c r="J58" i="3"/>
  <c r="K58" i="3"/>
  <c r="D58" i="3"/>
  <c r="E58" i="3"/>
  <c r="F58" i="3"/>
  <c r="G58" i="3"/>
  <c r="R58" i="3"/>
  <c r="L59" i="3"/>
  <c r="M59" i="3"/>
  <c r="N59" i="3"/>
  <c r="O59" i="3"/>
  <c r="H59" i="3"/>
  <c r="I59" i="3"/>
  <c r="J59" i="3"/>
  <c r="K59" i="3"/>
  <c r="D59" i="3"/>
  <c r="E59" i="3"/>
  <c r="F59" i="3"/>
  <c r="G59" i="3"/>
  <c r="R59" i="3"/>
  <c r="L60" i="3"/>
  <c r="M60" i="3"/>
  <c r="N60" i="3"/>
  <c r="O60" i="3"/>
  <c r="H60" i="3"/>
  <c r="I60" i="3"/>
  <c r="J60" i="3"/>
  <c r="K60" i="3"/>
  <c r="D60" i="3"/>
  <c r="E60" i="3"/>
  <c r="F60" i="3"/>
  <c r="G60" i="3"/>
  <c r="R60" i="3"/>
  <c r="L61" i="3"/>
  <c r="M61" i="3"/>
  <c r="N61" i="3"/>
  <c r="O61" i="3"/>
  <c r="H61" i="3"/>
  <c r="I61" i="3"/>
  <c r="J61" i="3"/>
  <c r="K61" i="3"/>
  <c r="D61" i="3"/>
  <c r="E61" i="3"/>
  <c r="F61" i="3"/>
  <c r="G61" i="3"/>
  <c r="R61" i="3"/>
  <c r="L62" i="3"/>
  <c r="M62" i="3"/>
  <c r="N62" i="3"/>
  <c r="O62" i="3"/>
  <c r="H62" i="3"/>
  <c r="I62" i="3"/>
  <c r="J62" i="3"/>
  <c r="K62" i="3"/>
  <c r="D62" i="3"/>
  <c r="E62" i="3"/>
  <c r="F62" i="3"/>
  <c r="G62" i="3"/>
  <c r="R62" i="3"/>
  <c r="L63" i="3"/>
  <c r="M63" i="3"/>
  <c r="N63" i="3"/>
  <c r="O63" i="3"/>
  <c r="H63" i="3"/>
  <c r="I63" i="3"/>
  <c r="J63" i="3"/>
  <c r="K63" i="3"/>
  <c r="D63" i="3"/>
  <c r="E63" i="3"/>
  <c r="F63" i="3"/>
  <c r="G63" i="3"/>
  <c r="R63" i="3"/>
  <c r="L64" i="3"/>
  <c r="M64" i="3"/>
  <c r="N64" i="3"/>
  <c r="O64" i="3"/>
  <c r="H64" i="3"/>
  <c r="I64" i="3"/>
  <c r="J64" i="3"/>
  <c r="K64" i="3"/>
  <c r="D64" i="3"/>
  <c r="E64" i="3"/>
  <c r="F64" i="3"/>
  <c r="G64" i="3"/>
  <c r="R64" i="3"/>
  <c r="L65" i="3"/>
  <c r="M65" i="3"/>
  <c r="N65" i="3"/>
  <c r="O65" i="3"/>
  <c r="H65" i="3"/>
  <c r="I65" i="3"/>
  <c r="J65" i="3"/>
  <c r="K65" i="3"/>
  <c r="D65" i="3"/>
  <c r="E65" i="3"/>
  <c r="F65" i="3"/>
  <c r="G65" i="3"/>
  <c r="R65" i="3"/>
  <c r="L66" i="3"/>
  <c r="M66" i="3"/>
  <c r="N66" i="3"/>
  <c r="O66" i="3"/>
  <c r="H66" i="3"/>
  <c r="I66" i="3"/>
  <c r="J66" i="3"/>
  <c r="K66" i="3"/>
  <c r="D66" i="3"/>
  <c r="E66" i="3"/>
  <c r="F66" i="3"/>
  <c r="G66" i="3"/>
  <c r="R66" i="3"/>
  <c r="L67" i="3"/>
  <c r="M67" i="3"/>
  <c r="N67" i="3"/>
  <c r="O67" i="3"/>
  <c r="H67" i="3"/>
  <c r="I67" i="3"/>
  <c r="J67" i="3"/>
  <c r="K67" i="3"/>
  <c r="D67" i="3"/>
  <c r="E67" i="3"/>
  <c r="F67" i="3"/>
  <c r="G67" i="3"/>
  <c r="R67" i="3"/>
  <c r="L68" i="3"/>
  <c r="M68" i="3"/>
  <c r="N68" i="3"/>
  <c r="O68" i="3"/>
  <c r="H68" i="3"/>
  <c r="I68" i="3"/>
  <c r="J68" i="3"/>
  <c r="K68" i="3"/>
  <c r="D68" i="3"/>
  <c r="E68" i="3"/>
  <c r="F68" i="3"/>
  <c r="G68" i="3"/>
  <c r="R68" i="3"/>
  <c r="L69" i="3"/>
  <c r="M69" i="3"/>
  <c r="N69" i="3"/>
  <c r="O69" i="3"/>
  <c r="H69" i="3"/>
  <c r="I69" i="3"/>
  <c r="J69" i="3"/>
  <c r="K69" i="3"/>
  <c r="D69" i="3"/>
  <c r="E69" i="3"/>
  <c r="F69" i="3"/>
  <c r="G69" i="3"/>
  <c r="R69" i="3"/>
  <c r="L70" i="3"/>
  <c r="M70" i="3"/>
  <c r="N70" i="3"/>
  <c r="O70" i="3"/>
  <c r="H70" i="3"/>
  <c r="I70" i="3"/>
  <c r="J70" i="3"/>
  <c r="K70" i="3"/>
  <c r="D70" i="3"/>
  <c r="E70" i="3"/>
  <c r="F70" i="3"/>
  <c r="G70" i="3"/>
  <c r="R70" i="3"/>
  <c r="L71" i="3"/>
  <c r="M71" i="3"/>
  <c r="N71" i="3"/>
  <c r="O71" i="3"/>
  <c r="H71" i="3"/>
  <c r="I71" i="3"/>
  <c r="J71" i="3"/>
  <c r="K71" i="3"/>
  <c r="D71" i="3"/>
  <c r="E71" i="3"/>
  <c r="F71" i="3"/>
  <c r="G71" i="3"/>
  <c r="R71" i="3"/>
  <c r="L72" i="3"/>
  <c r="M72" i="3"/>
  <c r="N72" i="3"/>
  <c r="O72" i="3"/>
  <c r="H72" i="3"/>
  <c r="I72" i="3"/>
  <c r="J72" i="3"/>
  <c r="K72" i="3"/>
  <c r="D72" i="3"/>
  <c r="E72" i="3"/>
  <c r="F72" i="3"/>
  <c r="G72" i="3"/>
  <c r="R72" i="3"/>
  <c r="L73" i="3"/>
  <c r="M73" i="3"/>
  <c r="N73" i="3"/>
  <c r="O73" i="3"/>
  <c r="H73" i="3"/>
  <c r="I73" i="3"/>
  <c r="J73" i="3"/>
  <c r="K73" i="3"/>
  <c r="D73" i="3"/>
  <c r="E73" i="3"/>
  <c r="F73" i="3"/>
  <c r="G73" i="3"/>
  <c r="R73" i="3"/>
  <c r="L74" i="3"/>
  <c r="M74" i="3"/>
  <c r="N74" i="3"/>
  <c r="O74" i="3"/>
  <c r="H74" i="3"/>
  <c r="I74" i="3"/>
  <c r="J74" i="3"/>
  <c r="K74" i="3"/>
  <c r="D74" i="3"/>
  <c r="E74" i="3"/>
  <c r="F74" i="3"/>
  <c r="G74" i="3"/>
  <c r="R74" i="3"/>
  <c r="L75" i="3"/>
  <c r="M75" i="3"/>
  <c r="N75" i="3"/>
  <c r="O75" i="3"/>
  <c r="H75" i="3"/>
  <c r="I75" i="3"/>
  <c r="J75" i="3"/>
  <c r="K75" i="3"/>
  <c r="D75" i="3"/>
  <c r="E75" i="3"/>
  <c r="F75" i="3"/>
  <c r="G75" i="3"/>
  <c r="R75" i="3"/>
  <c r="L76" i="3"/>
  <c r="M76" i="3"/>
  <c r="N76" i="3"/>
  <c r="O76" i="3"/>
  <c r="H76" i="3"/>
  <c r="I76" i="3"/>
  <c r="J76" i="3"/>
  <c r="K76" i="3"/>
  <c r="D76" i="3"/>
  <c r="E76" i="3"/>
  <c r="F76" i="3"/>
  <c r="G76" i="3"/>
  <c r="R76" i="3"/>
  <c r="L77" i="3"/>
  <c r="M77" i="3"/>
  <c r="N77" i="3"/>
  <c r="O77" i="3"/>
  <c r="H77" i="3"/>
  <c r="I77" i="3"/>
  <c r="J77" i="3"/>
  <c r="K77" i="3"/>
  <c r="D77" i="3"/>
  <c r="E77" i="3"/>
  <c r="F77" i="3"/>
  <c r="G77" i="3"/>
  <c r="R77" i="3"/>
  <c r="L78" i="3"/>
  <c r="M78" i="3"/>
  <c r="N78" i="3"/>
  <c r="O78" i="3"/>
  <c r="H78" i="3"/>
  <c r="I78" i="3"/>
  <c r="J78" i="3"/>
  <c r="K78" i="3"/>
  <c r="D78" i="3"/>
  <c r="E78" i="3"/>
  <c r="F78" i="3"/>
  <c r="G78" i="3"/>
  <c r="R78" i="3"/>
  <c r="L79" i="3"/>
  <c r="M79" i="3"/>
  <c r="N79" i="3"/>
  <c r="O79" i="3"/>
  <c r="H79" i="3"/>
  <c r="I79" i="3"/>
  <c r="J79" i="3"/>
  <c r="K79" i="3"/>
  <c r="D79" i="3"/>
  <c r="E79" i="3"/>
  <c r="F79" i="3"/>
  <c r="G79" i="3"/>
  <c r="R79" i="3"/>
  <c r="L80" i="3"/>
  <c r="M80" i="3"/>
  <c r="N80" i="3"/>
  <c r="O80" i="3"/>
  <c r="H80" i="3"/>
  <c r="I80" i="3"/>
  <c r="J80" i="3"/>
  <c r="K80" i="3"/>
  <c r="D80" i="3"/>
  <c r="E80" i="3"/>
  <c r="F80" i="3"/>
  <c r="G80" i="3"/>
  <c r="R80" i="3"/>
  <c r="L81" i="3"/>
  <c r="M81" i="3"/>
  <c r="N81" i="3"/>
  <c r="O81" i="3"/>
  <c r="H81" i="3"/>
  <c r="I81" i="3"/>
  <c r="J81" i="3"/>
  <c r="K81" i="3"/>
  <c r="D81" i="3"/>
  <c r="E81" i="3"/>
  <c r="F81" i="3"/>
  <c r="G81" i="3"/>
  <c r="R81" i="3"/>
  <c r="L82" i="3"/>
  <c r="M82" i="3"/>
  <c r="N82" i="3"/>
  <c r="O82" i="3"/>
  <c r="H82" i="3"/>
  <c r="I82" i="3"/>
  <c r="J82" i="3"/>
  <c r="K82" i="3"/>
  <c r="D82" i="3"/>
  <c r="E82" i="3"/>
  <c r="F82" i="3"/>
  <c r="G82" i="3"/>
  <c r="R82" i="3"/>
  <c r="L83" i="3"/>
  <c r="M83" i="3"/>
  <c r="N83" i="3"/>
  <c r="O83" i="3"/>
  <c r="H83" i="3"/>
  <c r="I83" i="3"/>
  <c r="J83" i="3"/>
  <c r="K83" i="3"/>
  <c r="D83" i="3"/>
  <c r="E83" i="3"/>
  <c r="F83" i="3"/>
  <c r="G83" i="3"/>
  <c r="R83" i="3"/>
  <c r="L84" i="3"/>
  <c r="M84" i="3"/>
  <c r="N84" i="3"/>
  <c r="O84" i="3"/>
  <c r="H84" i="3"/>
  <c r="I84" i="3"/>
  <c r="J84" i="3"/>
  <c r="K84" i="3"/>
  <c r="D84" i="3"/>
  <c r="E84" i="3"/>
  <c r="F84" i="3"/>
  <c r="G84" i="3"/>
  <c r="R84" i="3"/>
  <c r="L85" i="3"/>
  <c r="M85" i="3"/>
  <c r="N85" i="3"/>
  <c r="O85" i="3"/>
  <c r="H85" i="3"/>
  <c r="I85" i="3"/>
  <c r="J85" i="3"/>
  <c r="K85" i="3"/>
  <c r="D85" i="3"/>
  <c r="E85" i="3"/>
  <c r="F85" i="3"/>
  <c r="G85" i="3"/>
  <c r="R85" i="3"/>
  <c r="L86" i="3"/>
  <c r="M86" i="3"/>
  <c r="N86" i="3"/>
  <c r="O86" i="3"/>
  <c r="H86" i="3"/>
  <c r="I86" i="3"/>
  <c r="J86" i="3"/>
  <c r="K86" i="3"/>
  <c r="D86" i="3"/>
  <c r="E86" i="3"/>
  <c r="F86" i="3"/>
  <c r="G86" i="3"/>
  <c r="R86" i="3"/>
  <c r="L87" i="3"/>
  <c r="M87" i="3"/>
  <c r="N87" i="3"/>
  <c r="O87" i="3"/>
  <c r="H87" i="3"/>
  <c r="I87" i="3"/>
  <c r="J87" i="3"/>
  <c r="K87" i="3"/>
  <c r="D87" i="3"/>
  <c r="E87" i="3"/>
  <c r="F87" i="3"/>
  <c r="G87" i="3"/>
  <c r="R87" i="3"/>
  <c r="L88" i="3"/>
  <c r="M88" i="3"/>
  <c r="N88" i="3"/>
  <c r="O88" i="3"/>
  <c r="H88" i="3"/>
  <c r="I88" i="3"/>
  <c r="J88" i="3"/>
  <c r="K88" i="3"/>
  <c r="D88" i="3"/>
  <c r="E88" i="3"/>
  <c r="F88" i="3"/>
  <c r="G88" i="3"/>
  <c r="R88" i="3"/>
  <c r="L89" i="3"/>
  <c r="M89" i="3"/>
  <c r="N89" i="3"/>
  <c r="O89" i="3"/>
  <c r="H89" i="3"/>
  <c r="I89" i="3"/>
  <c r="J89" i="3"/>
  <c r="K89" i="3"/>
  <c r="D89" i="3"/>
  <c r="E89" i="3"/>
  <c r="F89" i="3"/>
  <c r="G89" i="3"/>
  <c r="R89" i="3"/>
  <c r="L90" i="3"/>
  <c r="M90" i="3"/>
  <c r="N90" i="3"/>
  <c r="O90" i="3"/>
  <c r="H90" i="3"/>
  <c r="I90" i="3"/>
  <c r="J90" i="3"/>
  <c r="K90" i="3"/>
  <c r="D90" i="3"/>
  <c r="E90" i="3"/>
  <c r="F90" i="3"/>
  <c r="G90" i="3"/>
  <c r="R90" i="3"/>
  <c r="L91" i="3"/>
  <c r="M91" i="3"/>
  <c r="N91" i="3"/>
  <c r="O91" i="3"/>
  <c r="H91" i="3"/>
  <c r="I91" i="3"/>
  <c r="J91" i="3"/>
  <c r="K91" i="3"/>
  <c r="D91" i="3"/>
  <c r="E91" i="3"/>
  <c r="F91" i="3"/>
  <c r="G91" i="3"/>
  <c r="R91" i="3"/>
  <c r="L92" i="3"/>
  <c r="M92" i="3"/>
  <c r="N92" i="3"/>
  <c r="O92" i="3"/>
  <c r="H92" i="3"/>
  <c r="I92" i="3"/>
  <c r="J92" i="3"/>
  <c r="K92" i="3"/>
  <c r="D92" i="3"/>
  <c r="E92" i="3"/>
  <c r="F92" i="3"/>
  <c r="G92" i="3"/>
  <c r="R92" i="3"/>
  <c r="L93" i="3"/>
  <c r="M93" i="3"/>
  <c r="N93" i="3"/>
  <c r="O93" i="3"/>
  <c r="H93" i="3"/>
  <c r="I93" i="3"/>
  <c r="J93" i="3"/>
  <c r="K93" i="3"/>
  <c r="D93" i="3"/>
  <c r="E93" i="3"/>
  <c r="F93" i="3"/>
  <c r="G93" i="3"/>
  <c r="R93" i="3"/>
  <c r="L94" i="3"/>
  <c r="M94" i="3"/>
  <c r="N94" i="3"/>
  <c r="O94" i="3"/>
  <c r="H94" i="3"/>
  <c r="I94" i="3"/>
  <c r="J94" i="3"/>
  <c r="K94" i="3"/>
  <c r="D94" i="3"/>
  <c r="E94" i="3"/>
  <c r="F94" i="3"/>
  <c r="G94" i="3"/>
  <c r="R94" i="3"/>
  <c r="L95" i="3"/>
  <c r="M95" i="3"/>
  <c r="N95" i="3"/>
  <c r="O95" i="3"/>
  <c r="H95" i="3"/>
  <c r="I95" i="3"/>
  <c r="J95" i="3"/>
  <c r="K95" i="3"/>
  <c r="D95" i="3"/>
  <c r="E95" i="3"/>
  <c r="F95" i="3"/>
  <c r="G95" i="3"/>
  <c r="R95" i="3"/>
  <c r="L96" i="3"/>
  <c r="M96" i="3"/>
  <c r="N96" i="3"/>
  <c r="O96" i="3"/>
  <c r="H96" i="3"/>
  <c r="I96" i="3"/>
  <c r="J96" i="3"/>
  <c r="K96" i="3"/>
  <c r="D96" i="3"/>
  <c r="E96" i="3"/>
  <c r="F96" i="3"/>
  <c r="G96" i="3"/>
  <c r="R96" i="3"/>
  <c r="L97" i="3"/>
  <c r="M97" i="3"/>
  <c r="N97" i="3"/>
  <c r="O97" i="3"/>
  <c r="H97" i="3"/>
  <c r="I97" i="3"/>
  <c r="J97" i="3"/>
  <c r="K97" i="3"/>
  <c r="D97" i="3"/>
  <c r="E97" i="3"/>
  <c r="F97" i="3"/>
  <c r="G97" i="3"/>
  <c r="R97" i="3"/>
  <c r="L98" i="3"/>
  <c r="M98" i="3"/>
  <c r="N98" i="3"/>
  <c r="O98" i="3"/>
  <c r="H98" i="3"/>
  <c r="I98" i="3"/>
  <c r="J98" i="3"/>
  <c r="K98" i="3"/>
  <c r="D98" i="3"/>
  <c r="E98" i="3"/>
  <c r="F98" i="3"/>
  <c r="G98" i="3"/>
  <c r="R98" i="3"/>
  <c r="L99" i="3"/>
  <c r="M99" i="3"/>
  <c r="N99" i="3"/>
  <c r="O99" i="3"/>
  <c r="H99" i="3"/>
  <c r="I99" i="3"/>
  <c r="J99" i="3"/>
  <c r="K99" i="3"/>
  <c r="D99" i="3"/>
  <c r="E99" i="3"/>
  <c r="F99" i="3"/>
  <c r="G99" i="3"/>
  <c r="R99" i="3"/>
  <c r="L100" i="3"/>
  <c r="M100" i="3"/>
  <c r="N100" i="3"/>
  <c r="O100" i="3"/>
  <c r="H100" i="3"/>
  <c r="I100" i="3"/>
  <c r="J100" i="3"/>
  <c r="K100" i="3"/>
  <c r="D100" i="3"/>
  <c r="E100" i="3"/>
  <c r="F100" i="3"/>
  <c r="G100" i="3"/>
  <c r="R100" i="3"/>
  <c r="L101" i="3"/>
  <c r="M101" i="3"/>
  <c r="N101" i="3"/>
  <c r="O101" i="3"/>
  <c r="H101" i="3"/>
  <c r="I101" i="3"/>
  <c r="J101" i="3"/>
  <c r="K101" i="3"/>
  <c r="D101" i="3"/>
  <c r="E101" i="3"/>
  <c r="F101" i="3"/>
  <c r="G101" i="3"/>
  <c r="R101" i="3"/>
  <c r="L102" i="3"/>
  <c r="M102" i="3"/>
  <c r="N102" i="3"/>
  <c r="O102" i="3"/>
  <c r="H102" i="3"/>
  <c r="I102" i="3"/>
  <c r="J102" i="3"/>
  <c r="K102" i="3"/>
  <c r="D102" i="3"/>
  <c r="E102" i="3"/>
  <c r="F102" i="3"/>
  <c r="G102" i="3"/>
  <c r="R102" i="3"/>
  <c r="L103" i="3"/>
  <c r="M103" i="3"/>
  <c r="N103" i="3"/>
  <c r="O103" i="3"/>
  <c r="H103" i="3"/>
  <c r="I103" i="3"/>
  <c r="J103" i="3"/>
  <c r="K103" i="3"/>
  <c r="D103" i="3"/>
  <c r="E103" i="3"/>
  <c r="F103" i="3"/>
  <c r="G103" i="3"/>
  <c r="R103" i="3"/>
  <c r="L104" i="3"/>
  <c r="M104" i="3"/>
  <c r="N104" i="3"/>
  <c r="O104" i="3"/>
  <c r="H104" i="3"/>
  <c r="I104" i="3"/>
  <c r="J104" i="3"/>
  <c r="K104" i="3"/>
  <c r="D104" i="3"/>
  <c r="E104" i="3"/>
  <c r="F104" i="3"/>
  <c r="G104" i="3"/>
  <c r="R104" i="3"/>
  <c r="L105" i="3"/>
  <c r="M105" i="3"/>
  <c r="N105" i="3"/>
  <c r="O105" i="3"/>
  <c r="H105" i="3"/>
  <c r="I105" i="3"/>
  <c r="J105" i="3"/>
  <c r="K105" i="3"/>
  <c r="D105" i="3"/>
  <c r="E105" i="3"/>
  <c r="F105" i="3"/>
  <c r="G105" i="3"/>
  <c r="R105" i="3"/>
  <c r="L106" i="3"/>
  <c r="M106" i="3"/>
  <c r="N106" i="3"/>
  <c r="O106" i="3"/>
  <c r="H106" i="3"/>
  <c r="I106" i="3"/>
  <c r="J106" i="3"/>
  <c r="K106" i="3"/>
  <c r="D106" i="3"/>
  <c r="E106" i="3"/>
  <c r="F106" i="3"/>
  <c r="G106" i="3"/>
  <c r="R106" i="3"/>
  <c r="L107" i="3"/>
  <c r="M107" i="3"/>
  <c r="N107" i="3"/>
  <c r="O107" i="3"/>
  <c r="H107" i="3"/>
  <c r="I107" i="3"/>
  <c r="J107" i="3"/>
  <c r="K107" i="3"/>
  <c r="D107" i="3"/>
  <c r="E107" i="3"/>
  <c r="F107" i="3"/>
  <c r="G107" i="3"/>
  <c r="R107" i="3"/>
  <c r="L108" i="3"/>
  <c r="M108" i="3"/>
  <c r="N108" i="3"/>
  <c r="O108" i="3"/>
  <c r="H108" i="3"/>
  <c r="I108" i="3"/>
  <c r="J108" i="3"/>
  <c r="K108" i="3"/>
  <c r="D108" i="3"/>
  <c r="E108" i="3"/>
  <c r="F108" i="3"/>
  <c r="G108" i="3"/>
  <c r="R108" i="3"/>
  <c r="L109" i="3"/>
  <c r="M109" i="3"/>
  <c r="N109" i="3"/>
  <c r="O109" i="3"/>
  <c r="H109" i="3"/>
  <c r="I109" i="3"/>
  <c r="J109" i="3"/>
  <c r="K109" i="3"/>
  <c r="D109" i="3"/>
  <c r="E109" i="3"/>
  <c r="F109" i="3"/>
  <c r="G109" i="3"/>
  <c r="R109" i="3"/>
  <c r="L110" i="3"/>
  <c r="M110" i="3"/>
  <c r="N110" i="3"/>
  <c r="O110" i="3"/>
  <c r="H110" i="3"/>
  <c r="I110" i="3"/>
  <c r="J110" i="3"/>
  <c r="K110" i="3"/>
  <c r="D110" i="3"/>
  <c r="E110" i="3"/>
  <c r="F110" i="3"/>
  <c r="G110" i="3"/>
  <c r="R110" i="3"/>
  <c r="L111" i="3"/>
  <c r="M111" i="3"/>
  <c r="N111" i="3"/>
  <c r="O111" i="3"/>
  <c r="H111" i="3"/>
  <c r="I111" i="3"/>
  <c r="J111" i="3"/>
  <c r="K111" i="3"/>
  <c r="D111" i="3"/>
  <c r="E111" i="3"/>
  <c r="F111" i="3"/>
  <c r="G111" i="3"/>
  <c r="R111" i="3"/>
  <c r="L112" i="3"/>
  <c r="M112" i="3"/>
  <c r="N112" i="3"/>
  <c r="O112" i="3"/>
  <c r="H112" i="3"/>
  <c r="I112" i="3"/>
  <c r="J112" i="3"/>
  <c r="K112" i="3"/>
  <c r="D112" i="3"/>
  <c r="E112" i="3"/>
  <c r="F112" i="3"/>
  <c r="G112" i="3"/>
  <c r="R112" i="3"/>
  <c r="L113" i="3"/>
  <c r="M113" i="3"/>
  <c r="N113" i="3"/>
  <c r="O113" i="3"/>
  <c r="H113" i="3"/>
  <c r="I113" i="3"/>
  <c r="J113" i="3"/>
  <c r="K113" i="3"/>
  <c r="D113" i="3"/>
  <c r="E113" i="3"/>
  <c r="F113" i="3"/>
  <c r="G113" i="3"/>
  <c r="R113" i="3"/>
  <c r="L114" i="3"/>
  <c r="M114" i="3"/>
  <c r="N114" i="3"/>
  <c r="O114" i="3"/>
  <c r="H114" i="3"/>
  <c r="I114" i="3"/>
  <c r="J114" i="3"/>
  <c r="K114" i="3"/>
  <c r="D114" i="3"/>
  <c r="E114" i="3"/>
  <c r="F114" i="3"/>
  <c r="G114" i="3"/>
  <c r="R114" i="3"/>
  <c r="L115" i="3"/>
  <c r="M115" i="3"/>
  <c r="N115" i="3"/>
  <c r="O115" i="3"/>
  <c r="H115" i="3"/>
  <c r="I115" i="3"/>
  <c r="J115" i="3"/>
  <c r="K115" i="3"/>
  <c r="D115" i="3"/>
  <c r="E115" i="3"/>
  <c r="F115" i="3"/>
  <c r="G115" i="3"/>
  <c r="R115" i="3"/>
  <c r="L116" i="3"/>
  <c r="M116" i="3"/>
  <c r="N116" i="3"/>
  <c r="O116" i="3"/>
  <c r="H116" i="3"/>
  <c r="I116" i="3"/>
  <c r="J116" i="3"/>
  <c r="K116" i="3"/>
  <c r="D116" i="3"/>
  <c r="E116" i="3"/>
  <c r="F116" i="3"/>
  <c r="G116" i="3"/>
  <c r="R116" i="3"/>
  <c r="L117" i="3"/>
  <c r="M117" i="3"/>
  <c r="N117" i="3"/>
  <c r="O117" i="3"/>
  <c r="H117" i="3"/>
  <c r="I117" i="3"/>
  <c r="J117" i="3"/>
  <c r="K117" i="3"/>
  <c r="D117" i="3"/>
  <c r="E117" i="3"/>
  <c r="F117" i="3"/>
  <c r="G117" i="3"/>
  <c r="R117" i="3"/>
  <c r="L118" i="3"/>
  <c r="M118" i="3"/>
  <c r="N118" i="3"/>
  <c r="O118" i="3"/>
  <c r="H118" i="3"/>
  <c r="I118" i="3"/>
  <c r="J118" i="3"/>
  <c r="K118" i="3"/>
  <c r="D118" i="3"/>
  <c r="E118" i="3"/>
  <c r="F118" i="3"/>
  <c r="G118" i="3"/>
  <c r="R118" i="3"/>
  <c r="L119" i="3"/>
  <c r="M119" i="3"/>
  <c r="N119" i="3"/>
  <c r="O119" i="3"/>
  <c r="H119" i="3"/>
  <c r="I119" i="3"/>
  <c r="J119" i="3"/>
  <c r="K119" i="3"/>
  <c r="D119" i="3"/>
  <c r="E119" i="3"/>
  <c r="F119" i="3"/>
  <c r="G119" i="3"/>
  <c r="R119" i="3"/>
  <c r="L120" i="3"/>
  <c r="M120" i="3"/>
  <c r="N120" i="3"/>
  <c r="O120" i="3"/>
  <c r="H120" i="3"/>
  <c r="I120" i="3"/>
  <c r="J120" i="3"/>
  <c r="K120" i="3"/>
  <c r="D120" i="3"/>
  <c r="E120" i="3"/>
  <c r="F120" i="3"/>
  <c r="G120" i="3"/>
  <c r="R120" i="3"/>
  <c r="L121" i="3"/>
  <c r="M121" i="3"/>
  <c r="N121" i="3"/>
  <c r="O121" i="3"/>
  <c r="H121" i="3"/>
  <c r="I121" i="3"/>
  <c r="J121" i="3"/>
  <c r="K121" i="3"/>
  <c r="D121" i="3"/>
  <c r="E121" i="3"/>
  <c r="F121" i="3"/>
  <c r="G121" i="3"/>
  <c r="R121" i="3"/>
  <c r="L122" i="3"/>
  <c r="M122" i="3"/>
  <c r="N122" i="3"/>
  <c r="O122" i="3"/>
  <c r="H122" i="3"/>
  <c r="I122" i="3"/>
  <c r="J122" i="3"/>
  <c r="K122" i="3"/>
  <c r="D122" i="3"/>
  <c r="E122" i="3"/>
  <c r="F122" i="3"/>
  <c r="G122" i="3"/>
  <c r="R122" i="3"/>
  <c r="L123" i="3"/>
  <c r="M123" i="3"/>
  <c r="N123" i="3"/>
  <c r="O123" i="3"/>
  <c r="H123" i="3"/>
  <c r="I123" i="3"/>
  <c r="J123" i="3"/>
  <c r="K123" i="3"/>
  <c r="D123" i="3"/>
  <c r="E123" i="3"/>
  <c r="F123" i="3"/>
  <c r="G123" i="3"/>
  <c r="R123" i="3"/>
  <c r="L124" i="3"/>
  <c r="M124" i="3"/>
  <c r="N124" i="3"/>
  <c r="O124" i="3"/>
  <c r="H124" i="3"/>
  <c r="I124" i="3"/>
  <c r="J124" i="3"/>
  <c r="K124" i="3"/>
  <c r="D124" i="3"/>
  <c r="E124" i="3"/>
  <c r="F124" i="3"/>
  <c r="G124" i="3"/>
  <c r="R124" i="3"/>
  <c r="L125" i="3"/>
  <c r="M125" i="3"/>
  <c r="N125" i="3"/>
  <c r="O125" i="3"/>
  <c r="H125" i="3"/>
  <c r="I125" i="3"/>
  <c r="J125" i="3"/>
  <c r="K125" i="3"/>
  <c r="D125" i="3"/>
  <c r="E125" i="3"/>
  <c r="F125" i="3"/>
  <c r="G125" i="3"/>
  <c r="R125" i="3"/>
  <c r="L126" i="3"/>
  <c r="M126" i="3"/>
  <c r="N126" i="3"/>
  <c r="O126" i="3"/>
  <c r="H126" i="3"/>
  <c r="I126" i="3"/>
  <c r="J126" i="3"/>
  <c r="K126" i="3"/>
  <c r="D126" i="3"/>
  <c r="E126" i="3"/>
  <c r="F126" i="3"/>
  <c r="G126" i="3"/>
  <c r="R126" i="3"/>
  <c r="L127" i="3"/>
  <c r="M127" i="3"/>
  <c r="N127" i="3"/>
  <c r="O127" i="3"/>
  <c r="H127" i="3"/>
  <c r="I127" i="3"/>
  <c r="J127" i="3"/>
  <c r="K127" i="3"/>
  <c r="D127" i="3"/>
  <c r="E127" i="3"/>
  <c r="F127" i="3"/>
  <c r="G127" i="3"/>
  <c r="R127" i="3"/>
  <c r="L128" i="3"/>
  <c r="M128" i="3"/>
  <c r="N128" i="3"/>
  <c r="O128" i="3"/>
  <c r="H128" i="3"/>
  <c r="I128" i="3"/>
  <c r="J128" i="3"/>
  <c r="K128" i="3"/>
  <c r="D128" i="3"/>
  <c r="E128" i="3"/>
  <c r="F128" i="3"/>
  <c r="G128" i="3"/>
  <c r="R128" i="3"/>
  <c r="L129" i="3"/>
  <c r="M129" i="3"/>
  <c r="N129" i="3"/>
  <c r="O129" i="3"/>
  <c r="H129" i="3"/>
  <c r="I129" i="3"/>
  <c r="J129" i="3"/>
  <c r="K129" i="3"/>
  <c r="D129" i="3"/>
  <c r="E129" i="3"/>
  <c r="F129" i="3"/>
  <c r="G129" i="3"/>
  <c r="R129" i="3"/>
  <c r="L130" i="3"/>
  <c r="M130" i="3"/>
  <c r="N130" i="3"/>
  <c r="O130" i="3"/>
  <c r="H130" i="3"/>
  <c r="I130" i="3"/>
  <c r="J130" i="3"/>
  <c r="K130" i="3"/>
  <c r="D130" i="3"/>
  <c r="E130" i="3"/>
  <c r="F130" i="3"/>
  <c r="G130" i="3"/>
  <c r="R130" i="3"/>
  <c r="L131" i="3"/>
  <c r="M131" i="3"/>
  <c r="N131" i="3"/>
  <c r="O131" i="3"/>
  <c r="H131" i="3"/>
  <c r="I131" i="3"/>
  <c r="J131" i="3"/>
  <c r="K131" i="3"/>
  <c r="D131" i="3"/>
  <c r="E131" i="3"/>
  <c r="F131" i="3"/>
  <c r="G131" i="3"/>
  <c r="R131" i="3"/>
  <c r="L132" i="3"/>
  <c r="M132" i="3"/>
  <c r="N132" i="3"/>
  <c r="O132" i="3"/>
  <c r="H132" i="3"/>
  <c r="I132" i="3"/>
  <c r="J132" i="3"/>
  <c r="K132" i="3"/>
  <c r="D132" i="3"/>
  <c r="E132" i="3"/>
  <c r="F132" i="3"/>
  <c r="G132" i="3"/>
  <c r="R132" i="3"/>
  <c r="L133" i="3"/>
  <c r="M133" i="3"/>
  <c r="N133" i="3"/>
  <c r="O133" i="3"/>
  <c r="H133" i="3"/>
  <c r="I133" i="3"/>
  <c r="J133" i="3"/>
  <c r="K133" i="3"/>
  <c r="D133" i="3"/>
  <c r="E133" i="3"/>
  <c r="F133" i="3"/>
  <c r="G133" i="3"/>
  <c r="R133" i="3"/>
  <c r="L134" i="3"/>
  <c r="M134" i="3"/>
  <c r="N134" i="3"/>
  <c r="O134" i="3"/>
  <c r="H134" i="3"/>
  <c r="I134" i="3"/>
  <c r="J134" i="3"/>
  <c r="K134" i="3"/>
  <c r="D134" i="3"/>
  <c r="E134" i="3"/>
  <c r="F134" i="3"/>
  <c r="G134" i="3"/>
  <c r="R134" i="3"/>
  <c r="L135" i="3"/>
  <c r="M135" i="3"/>
  <c r="N135" i="3"/>
  <c r="O135" i="3"/>
  <c r="H135" i="3"/>
  <c r="I135" i="3"/>
  <c r="J135" i="3"/>
  <c r="K135" i="3"/>
  <c r="D135" i="3"/>
  <c r="E135" i="3"/>
  <c r="F135" i="3"/>
  <c r="G135" i="3"/>
  <c r="R135" i="3"/>
  <c r="L136" i="3"/>
  <c r="M136" i="3"/>
  <c r="N136" i="3"/>
  <c r="O136" i="3"/>
  <c r="H136" i="3"/>
  <c r="I136" i="3"/>
  <c r="J136" i="3"/>
  <c r="K136" i="3"/>
  <c r="D136" i="3"/>
  <c r="E136" i="3"/>
  <c r="F136" i="3"/>
  <c r="G136" i="3"/>
  <c r="R136" i="3"/>
  <c r="L137" i="3"/>
  <c r="M137" i="3"/>
  <c r="N137" i="3"/>
  <c r="O137" i="3"/>
  <c r="H137" i="3"/>
  <c r="I137" i="3"/>
  <c r="J137" i="3"/>
  <c r="K137" i="3"/>
  <c r="D137" i="3"/>
  <c r="E137" i="3"/>
  <c r="F137" i="3"/>
  <c r="G137" i="3"/>
  <c r="R137" i="3"/>
  <c r="L138" i="3"/>
  <c r="M138" i="3"/>
  <c r="N138" i="3"/>
  <c r="O138" i="3"/>
  <c r="H138" i="3"/>
  <c r="I138" i="3"/>
  <c r="J138" i="3"/>
  <c r="K138" i="3"/>
  <c r="D138" i="3"/>
  <c r="E138" i="3"/>
  <c r="F138" i="3"/>
  <c r="G138" i="3"/>
  <c r="R138" i="3"/>
  <c r="L139" i="3"/>
  <c r="M139" i="3"/>
  <c r="N139" i="3"/>
  <c r="O139" i="3"/>
  <c r="H139" i="3"/>
  <c r="I139" i="3"/>
  <c r="J139" i="3"/>
  <c r="K139" i="3"/>
  <c r="D139" i="3"/>
  <c r="E139" i="3"/>
  <c r="F139" i="3"/>
  <c r="G139" i="3"/>
  <c r="R139" i="3"/>
  <c r="L140" i="3"/>
  <c r="M140" i="3"/>
  <c r="N140" i="3"/>
  <c r="O140" i="3"/>
  <c r="H140" i="3"/>
  <c r="I140" i="3"/>
  <c r="J140" i="3"/>
  <c r="K140" i="3"/>
  <c r="D140" i="3"/>
  <c r="E140" i="3"/>
  <c r="F140" i="3"/>
  <c r="G140" i="3"/>
  <c r="R140" i="3"/>
  <c r="L141" i="3"/>
  <c r="M141" i="3"/>
  <c r="N141" i="3"/>
  <c r="O141" i="3"/>
  <c r="H141" i="3"/>
  <c r="I141" i="3"/>
  <c r="J141" i="3"/>
  <c r="K141" i="3"/>
  <c r="D141" i="3"/>
  <c r="E141" i="3"/>
  <c r="F141" i="3"/>
  <c r="G141" i="3"/>
  <c r="R141" i="3"/>
  <c r="L142" i="3"/>
  <c r="M142" i="3"/>
  <c r="N142" i="3"/>
  <c r="O142" i="3"/>
  <c r="H142" i="3"/>
  <c r="I142" i="3"/>
  <c r="J142" i="3"/>
  <c r="K142" i="3"/>
  <c r="D142" i="3"/>
  <c r="E142" i="3"/>
  <c r="F142" i="3"/>
  <c r="G142" i="3"/>
  <c r="R142" i="3"/>
  <c r="L143" i="3"/>
  <c r="M143" i="3"/>
  <c r="N143" i="3"/>
  <c r="O143" i="3"/>
  <c r="H143" i="3"/>
  <c r="I143" i="3"/>
  <c r="J143" i="3"/>
  <c r="K143" i="3"/>
  <c r="D143" i="3"/>
  <c r="E143" i="3"/>
  <c r="F143" i="3"/>
  <c r="G143" i="3"/>
  <c r="R143" i="3"/>
  <c r="L144" i="3"/>
  <c r="M144" i="3"/>
  <c r="N144" i="3"/>
  <c r="O144" i="3"/>
  <c r="H144" i="3"/>
  <c r="I144" i="3"/>
  <c r="J144" i="3"/>
  <c r="K144" i="3"/>
  <c r="D144" i="3"/>
  <c r="E144" i="3"/>
  <c r="F144" i="3"/>
  <c r="G144" i="3"/>
  <c r="R144" i="3"/>
  <c r="L145" i="3"/>
  <c r="M145" i="3"/>
  <c r="N145" i="3"/>
  <c r="O145" i="3"/>
  <c r="H145" i="3"/>
  <c r="I145" i="3"/>
  <c r="J145" i="3"/>
  <c r="K145" i="3"/>
  <c r="D145" i="3"/>
  <c r="E145" i="3"/>
  <c r="F145" i="3"/>
  <c r="G145" i="3"/>
  <c r="R145" i="3"/>
  <c r="L146" i="3"/>
  <c r="M146" i="3"/>
  <c r="N146" i="3"/>
  <c r="O146" i="3"/>
  <c r="H146" i="3"/>
  <c r="I146" i="3"/>
  <c r="J146" i="3"/>
  <c r="K146" i="3"/>
  <c r="D146" i="3"/>
  <c r="E146" i="3"/>
  <c r="F146" i="3"/>
  <c r="G146" i="3"/>
  <c r="R146" i="3"/>
  <c r="L147" i="3"/>
  <c r="M147" i="3"/>
  <c r="N147" i="3"/>
  <c r="O147" i="3"/>
  <c r="H147" i="3"/>
  <c r="I147" i="3"/>
  <c r="J147" i="3"/>
  <c r="K147" i="3"/>
  <c r="D147" i="3"/>
  <c r="E147" i="3"/>
  <c r="F147" i="3"/>
  <c r="G147" i="3"/>
  <c r="R147" i="3"/>
  <c r="L148" i="3"/>
  <c r="M148" i="3"/>
  <c r="N148" i="3"/>
  <c r="O148" i="3"/>
  <c r="H148" i="3"/>
  <c r="I148" i="3"/>
  <c r="J148" i="3"/>
  <c r="K148" i="3"/>
  <c r="D148" i="3"/>
  <c r="E148" i="3"/>
  <c r="F148" i="3"/>
  <c r="G148" i="3"/>
  <c r="R148" i="3"/>
  <c r="L149" i="3"/>
  <c r="M149" i="3"/>
  <c r="N149" i="3"/>
  <c r="O149" i="3"/>
  <c r="H149" i="3"/>
  <c r="I149" i="3"/>
  <c r="J149" i="3"/>
  <c r="K149" i="3"/>
  <c r="D149" i="3"/>
  <c r="E149" i="3"/>
  <c r="F149" i="3"/>
  <c r="G149" i="3"/>
  <c r="R149" i="3"/>
  <c r="L150" i="3"/>
  <c r="M150" i="3"/>
  <c r="N150" i="3"/>
  <c r="O150" i="3"/>
  <c r="H150" i="3"/>
  <c r="I150" i="3"/>
  <c r="J150" i="3"/>
  <c r="K150" i="3"/>
  <c r="D150" i="3"/>
  <c r="E150" i="3"/>
  <c r="F150" i="3"/>
  <c r="G150" i="3"/>
  <c r="R150" i="3"/>
  <c r="L151" i="3"/>
  <c r="M151" i="3"/>
  <c r="N151" i="3"/>
  <c r="O151" i="3"/>
  <c r="H151" i="3"/>
  <c r="I151" i="3"/>
  <c r="J151" i="3"/>
  <c r="K151" i="3"/>
  <c r="D151" i="3"/>
  <c r="E151" i="3"/>
  <c r="F151" i="3"/>
  <c r="G151" i="3"/>
  <c r="R151" i="3"/>
  <c r="L152" i="3"/>
  <c r="M152" i="3"/>
  <c r="N152" i="3"/>
  <c r="O152" i="3"/>
  <c r="H152" i="3"/>
  <c r="I152" i="3"/>
  <c r="J152" i="3"/>
  <c r="K152" i="3"/>
  <c r="D152" i="3"/>
  <c r="E152" i="3"/>
  <c r="F152" i="3"/>
  <c r="G152" i="3"/>
  <c r="R152" i="3"/>
  <c r="L153" i="3"/>
  <c r="M153" i="3"/>
  <c r="N153" i="3"/>
  <c r="O153" i="3"/>
  <c r="H153" i="3"/>
  <c r="I153" i="3"/>
  <c r="J153" i="3"/>
  <c r="K153" i="3"/>
  <c r="D153" i="3"/>
  <c r="E153" i="3"/>
  <c r="F153" i="3"/>
  <c r="G153" i="3"/>
  <c r="R153" i="3"/>
  <c r="L154" i="3"/>
  <c r="M154" i="3"/>
  <c r="N154" i="3"/>
  <c r="O154" i="3"/>
  <c r="H154" i="3"/>
  <c r="I154" i="3"/>
  <c r="J154" i="3"/>
  <c r="K154" i="3"/>
  <c r="D154" i="3"/>
  <c r="E154" i="3"/>
  <c r="F154" i="3"/>
  <c r="G154" i="3"/>
  <c r="R154" i="3"/>
  <c r="L155" i="3"/>
  <c r="M155" i="3"/>
  <c r="N155" i="3"/>
  <c r="O155" i="3"/>
  <c r="H155" i="3"/>
  <c r="I155" i="3"/>
  <c r="J155" i="3"/>
  <c r="K155" i="3"/>
  <c r="D155" i="3"/>
  <c r="E155" i="3"/>
  <c r="F155" i="3"/>
  <c r="G155" i="3"/>
  <c r="R155" i="3"/>
  <c r="L156" i="3"/>
  <c r="M156" i="3"/>
  <c r="N156" i="3"/>
  <c r="O156" i="3"/>
  <c r="H156" i="3"/>
  <c r="I156" i="3"/>
  <c r="J156" i="3"/>
  <c r="K156" i="3"/>
  <c r="D156" i="3"/>
  <c r="E156" i="3"/>
  <c r="F156" i="3"/>
  <c r="G156" i="3"/>
  <c r="R156" i="3"/>
  <c r="L157" i="3"/>
  <c r="M157" i="3"/>
  <c r="N157" i="3"/>
  <c r="O157" i="3"/>
  <c r="H157" i="3"/>
  <c r="I157" i="3"/>
  <c r="J157" i="3"/>
  <c r="K157" i="3"/>
  <c r="D157" i="3"/>
  <c r="E157" i="3"/>
  <c r="F157" i="3"/>
  <c r="G157" i="3"/>
  <c r="R157" i="3"/>
  <c r="L158" i="3"/>
  <c r="M158" i="3"/>
  <c r="N158" i="3"/>
  <c r="O158" i="3"/>
  <c r="H158" i="3"/>
  <c r="I158" i="3"/>
  <c r="J158" i="3"/>
  <c r="K158" i="3"/>
  <c r="D158" i="3"/>
  <c r="E158" i="3"/>
  <c r="F158" i="3"/>
  <c r="G158" i="3"/>
  <c r="R158" i="3"/>
  <c r="L159" i="3"/>
  <c r="M159" i="3"/>
  <c r="N159" i="3"/>
  <c r="O159" i="3"/>
  <c r="H159" i="3"/>
  <c r="I159" i="3"/>
  <c r="J159" i="3"/>
  <c r="K159" i="3"/>
  <c r="D159" i="3"/>
  <c r="E159" i="3"/>
  <c r="F159" i="3"/>
  <c r="G159" i="3"/>
  <c r="R159" i="3"/>
  <c r="L160" i="3"/>
  <c r="M160" i="3"/>
  <c r="N160" i="3"/>
  <c r="O160" i="3"/>
  <c r="H160" i="3"/>
  <c r="I160" i="3"/>
  <c r="J160" i="3"/>
  <c r="K160" i="3"/>
  <c r="D160" i="3"/>
  <c r="E160" i="3"/>
  <c r="F160" i="3"/>
  <c r="G160" i="3"/>
  <c r="R160" i="3"/>
  <c r="L161" i="3"/>
  <c r="M161" i="3"/>
  <c r="N161" i="3"/>
  <c r="O161" i="3"/>
  <c r="H161" i="3"/>
  <c r="I161" i="3"/>
  <c r="J161" i="3"/>
  <c r="K161" i="3"/>
  <c r="D161" i="3"/>
  <c r="E161" i="3"/>
  <c r="F161" i="3"/>
  <c r="G161" i="3"/>
  <c r="R161" i="3"/>
  <c r="L162" i="3"/>
  <c r="M162" i="3"/>
  <c r="N162" i="3"/>
  <c r="O162" i="3"/>
  <c r="H162" i="3"/>
  <c r="I162" i="3"/>
  <c r="J162" i="3"/>
  <c r="K162" i="3"/>
  <c r="D162" i="3"/>
  <c r="E162" i="3"/>
  <c r="F162" i="3"/>
  <c r="G162" i="3"/>
  <c r="R162" i="3"/>
  <c r="L163" i="3"/>
  <c r="M163" i="3"/>
  <c r="N163" i="3"/>
  <c r="O163" i="3"/>
  <c r="H163" i="3"/>
  <c r="I163" i="3"/>
  <c r="J163" i="3"/>
  <c r="K163" i="3"/>
  <c r="D163" i="3"/>
  <c r="E163" i="3"/>
  <c r="F163" i="3"/>
  <c r="G163" i="3"/>
  <c r="R163" i="3"/>
  <c r="L164" i="3"/>
  <c r="M164" i="3"/>
  <c r="N164" i="3"/>
  <c r="O164" i="3"/>
  <c r="H164" i="3"/>
  <c r="I164" i="3"/>
  <c r="J164" i="3"/>
  <c r="K164" i="3"/>
  <c r="D164" i="3"/>
  <c r="E164" i="3"/>
  <c r="F164" i="3"/>
  <c r="G164" i="3"/>
  <c r="R164" i="3"/>
  <c r="L165" i="3"/>
  <c r="M165" i="3"/>
  <c r="N165" i="3"/>
  <c r="O165" i="3"/>
  <c r="H165" i="3"/>
  <c r="I165" i="3"/>
  <c r="J165" i="3"/>
  <c r="K165" i="3"/>
  <c r="D165" i="3"/>
  <c r="E165" i="3"/>
  <c r="F165" i="3"/>
  <c r="G165" i="3"/>
  <c r="R165" i="3"/>
  <c r="L166" i="3"/>
  <c r="M166" i="3"/>
  <c r="N166" i="3"/>
  <c r="O166" i="3"/>
  <c r="H166" i="3"/>
  <c r="I166" i="3"/>
  <c r="J166" i="3"/>
  <c r="K166" i="3"/>
  <c r="D166" i="3"/>
  <c r="E166" i="3"/>
  <c r="F166" i="3"/>
  <c r="G166" i="3"/>
  <c r="R166" i="3"/>
  <c r="L167" i="3"/>
  <c r="M167" i="3"/>
  <c r="N167" i="3"/>
  <c r="O167" i="3"/>
  <c r="H167" i="3"/>
  <c r="I167" i="3"/>
  <c r="J167" i="3"/>
  <c r="K167" i="3"/>
  <c r="D167" i="3"/>
  <c r="E167" i="3"/>
  <c r="F167" i="3"/>
  <c r="G167" i="3"/>
  <c r="R167" i="3"/>
  <c r="L168" i="3"/>
  <c r="M168" i="3"/>
  <c r="N168" i="3"/>
  <c r="O168" i="3"/>
  <c r="H168" i="3"/>
  <c r="I168" i="3"/>
  <c r="J168" i="3"/>
  <c r="K168" i="3"/>
  <c r="D168" i="3"/>
  <c r="E168" i="3"/>
  <c r="F168" i="3"/>
  <c r="G168" i="3"/>
  <c r="R168" i="3"/>
  <c r="L169" i="3"/>
  <c r="M169" i="3"/>
  <c r="N169" i="3"/>
  <c r="O169" i="3"/>
  <c r="H169" i="3"/>
  <c r="I169" i="3"/>
  <c r="J169" i="3"/>
  <c r="K169" i="3"/>
  <c r="D169" i="3"/>
  <c r="E169" i="3"/>
  <c r="F169" i="3"/>
  <c r="G169" i="3"/>
  <c r="R169" i="3"/>
  <c r="L170" i="3"/>
  <c r="M170" i="3"/>
  <c r="N170" i="3"/>
  <c r="O170" i="3"/>
  <c r="H170" i="3"/>
  <c r="I170" i="3"/>
  <c r="J170" i="3"/>
  <c r="K170" i="3"/>
  <c r="D170" i="3"/>
  <c r="E170" i="3"/>
  <c r="F170" i="3"/>
  <c r="G170" i="3"/>
  <c r="R170" i="3"/>
  <c r="L171" i="3"/>
  <c r="M171" i="3"/>
  <c r="N171" i="3"/>
  <c r="O171" i="3"/>
  <c r="H171" i="3"/>
  <c r="I171" i="3"/>
  <c r="J171" i="3"/>
  <c r="K171" i="3"/>
  <c r="D171" i="3"/>
  <c r="E171" i="3"/>
  <c r="F171" i="3"/>
  <c r="G171" i="3"/>
  <c r="R171" i="3"/>
  <c r="L172" i="3"/>
  <c r="M172" i="3"/>
  <c r="N172" i="3"/>
  <c r="O172" i="3"/>
  <c r="H172" i="3"/>
  <c r="I172" i="3"/>
  <c r="J172" i="3"/>
  <c r="K172" i="3"/>
  <c r="D172" i="3"/>
  <c r="E172" i="3"/>
  <c r="F172" i="3"/>
  <c r="G172" i="3"/>
  <c r="R172" i="3"/>
  <c r="L173" i="3"/>
  <c r="M173" i="3"/>
  <c r="N173" i="3"/>
  <c r="O173" i="3"/>
  <c r="H173" i="3"/>
  <c r="I173" i="3"/>
  <c r="J173" i="3"/>
  <c r="K173" i="3"/>
  <c r="D173" i="3"/>
  <c r="E173" i="3"/>
  <c r="F173" i="3"/>
  <c r="G173" i="3"/>
  <c r="R173" i="3"/>
  <c r="L174" i="3"/>
  <c r="M174" i="3"/>
  <c r="N174" i="3"/>
  <c r="O174" i="3"/>
  <c r="H174" i="3"/>
  <c r="I174" i="3"/>
  <c r="J174" i="3"/>
  <c r="K174" i="3"/>
  <c r="D174" i="3"/>
  <c r="E174" i="3"/>
  <c r="F174" i="3"/>
  <c r="G174" i="3"/>
  <c r="R174" i="3"/>
  <c r="L175" i="3"/>
  <c r="M175" i="3"/>
  <c r="N175" i="3"/>
  <c r="O175" i="3"/>
  <c r="H175" i="3"/>
  <c r="I175" i="3"/>
  <c r="J175" i="3"/>
  <c r="K175" i="3"/>
  <c r="D175" i="3"/>
  <c r="E175" i="3"/>
  <c r="F175" i="3"/>
  <c r="G175" i="3"/>
  <c r="R175" i="3"/>
  <c r="L176" i="3"/>
  <c r="M176" i="3"/>
  <c r="N176" i="3"/>
  <c r="O176" i="3"/>
  <c r="H176" i="3"/>
  <c r="I176" i="3"/>
  <c r="J176" i="3"/>
  <c r="K176" i="3"/>
  <c r="D176" i="3"/>
  <c r="E176" i="3"/>
  <c r="F176" i="3"/>
  <c r="G176" i="3"/>
  <c r="R176" i="3"/>
  <c r="L177" i="3"/>
  <c r="M177" i="3"/>
  <c r="N177" i="3"/>
  <c r="O177" i="3"/>
  <c r="H177" i="3"/>
  <c r="I177" i="3"/>
  <c r="J177" i="3"/>
  <c r="K177" i="3"/>
  <c r="D177" i="3"/>
  <c r="E177" i="3"/>
  <c r="F177" i="3"/>
  <c r="G177" i="3"/>
  <c r="R177" i="3"/>
  <c r="L178" i="3"/>
  <c r="M178" i="3"/>
  <c r="N178" i="3"/>
  <c r="O178" i="3"/>
  <c r="H178" i="3"/>
  <c r="I178" i="3"/>
  <c r="J178" i="3"/>
  <c r="K178" i="3"/>
  <c r="D178" i="3"/>
  <c r="E178" i="3"/>
  <c r="F178" i="3"/>
  <c r="G178" i="3"/>
  <c r="R178" i="3"/>
  <c r="L179" i="3"/>
  <c r="M179" i="3"/>
  <c r="N179" i="3"/>
  <c r="O179" i="3"/>
  <c r="H179" i="3"/>
  <c r="I179" i="3"/>
  <c r="J179" i="3"/>
  <c r="K179" i="3"/>
  <c r="D179" i="3"/>
  <c r="E179" i="3"/>
  <c r="F179" i="3"/>
  <c r="G179" i="3"/>
  <c r="R179" i="3"/>
  <c r="L180" i="3"/>
  <c r="M180" i="3"/>
  <c r="N180" i="3"/>
  <c r="O180" i="3"/>
  <c r="H180" i="3"/>
  <c r="I180" i="3"/>
  <c r="J180" i="3"/>
  <c r="K180" i="3"/>
  <c r="D180" i="3"/>
  <c r="E180" i="3"/>
  <c r="F180" i="3"/>
  <c r="G180" i="3"/>
  <c r="R180" i="3"/>
  <c r="L181" i="3"/>
  <c r="M181" i="3"/>
  <c r="N181" i="3"/>
  <c r="O181" i="3"/>
  <c r="H181" i="3"/>
  <c r="I181" i="3"/>
  <c r="J181" i="3"/>
  <c r="K181" i="3"/>
  <c r="D181" i="3"/>
  <c r="E181" i="3"/>
  <c r="F181" i="3"/>
  <c r="G181" i="3"/>
  <c r="R181" i="3"/>
  <c r="L182" i="3"/>
  <c r="M182" i="3"/>
  <c r="N182" i="3"/>
  <c r="O182" i="3"/>
  <c r="H182" i="3"/>
  <c r="I182" i="3"/>
  <c r="J182" i="3"/>
  <c r="K182" i="3"/>
  <c r="D182" i="3"/>
  <c r="E182" i="3"/>
  <c r="F182" i="3"/>
  <c r="G182" i="3"/>
  <c r="R182" i="3"/>
  <c r="L183" i="3"/>
  <c r="M183" i="3"/>
  <c r="N183" i="3"/>
  <c r="O183" i="3"/>
  <c r="H183" i="3"/>
  <c r="I183" i="3"/>
  <c r="J183" i="3"/>
  <c r="K183" i="3"/>
  <c r="D183" i="3"/>
  <c r="E183" i="3"/>
  <c r="F183" i="3"/>
  <c r="G183" i="3"/>
  <c r="R183" i="3"/>
  <c r="L184" i="3"/>
  <c r="M184" i="3"/>
  <c r="N184" i="3"/>
  <c r="O184" i="3"/>
  <c r="H184" i="3"/>
  <c r="I184" i="3"/>
  <c r="J184" i="3"/>
  <c r="K184" i="3"/>
  <c r="D184" i="3"/>
  <c r="E184" i="3"/>
  <c r="F184" i="3"/>
  <c r="G184" i="3"/>
  <c r="R184" i="3"/>
  <c r="L185" i="3"/>
  <c r="M185" i="3"/>
  <c r="N185" i="3"/>
  <c r="O185" i="3"/>
  <c r="H185" i="3"/>
  <c r="I185" i="3"/>
  <c r="J185" i="3"/>
  <c r="K185" i="3"/>
  <c r="D185" i="3"/>
  <c r="E185" i="3"/>
  <c r="F185" i="3"/>
  <c r="G185" i="3"/>
  <c r="R185" i="3"/>
  <c r="L186" i="3"/>
  <c r="M186" i="3"/>
  <c r="N186" i="3"/>
  <c r="O186" i="3"/>
  <c r="H186" i="3"/>
  <c r="I186" i="3"/>
  <c r="J186" i="3"/>
  <c r="K186" i="3"/>
  <c r="D186" i="3"/>
  <c r="E186" i="3"/>
  <c r="F186" i="3"/>
  <c r="G186" i="3"/>
  <c r="R186" i="3"/>
  <c r="L187" i="3"/>
  <c r="M187" i="3"/>
  <c r="N187" i="3"/>
  <c r="O187" i="3"/>
  <c r="H187" i="3"/>
  <c r="I187" i="3"/>
  <c r="J187" i="3"/>
  <c r="K187" i="3"/>
  <c r="D187" i="3"/>
  <c r="E187" i="3"/>
  <c r="F187" i="3"/>
  <c r="G187" i="3"/>
  <c r="R187" i="3"/>
  <c r="L188" i="3"/>
  <c r="M188" i="3"/>
  <c r="N188" i="3"/>
  <c r="O188" i="3"/>
  <c r="H188" i="3"/>
  <c r="I188" i="3"/>
  <c r="J188" i="3"/>
  <c r="K188" i="3"/>
  <c r="D188" i="3"/>
  <c r="E188" i="3"/>
  <c r="F188" i="3"/>
  <c r="G188" i="3"/>
  <c r="R188" i="3"/>
  <c r="L189" i="3"/>
  <c r="M189" i="3"/>
  <c r="N189" i="3"/>
  <c r="O189" i="3"/>
  <c r="H189" i="3"/>
  <c r="I189" i="3"/>
  <c r="J189" i="3"/>
  <c r="K189" i="3"/>
  <c r="D189" i="3"/>
  <c r="E189" i="3"/>
  <c r="F189" i="3"/>
  <c r="G189" i="3"/>
  <c r="R189" i="3"/>
  <c r="L190" i="3"/>
  <c r="M190" i="3"/>
  <c r="N190" i="3"/>
  <c r="O190" i="3"/>
  <c r="H190" i="3"/>
  <c r="I190" i="3"/>
  <c r="J190" i="3"/>
  <c r="K190" i="3"/>
  <c r="D190" i="3"/>
  <c r="E190" i="3"/>
  <c r="F190" i="3"/>
  <c r="G190" i="3"/>
  <c r="R190" i="3"/>
  <c r="L191" i="3"/>
  <c r="M191" i="3"/>
  <c r="N191" i="3"/>
  <c r="O191" i="3"/>
  <c r="H191" i="3"/>
  <c r="I191" i="3"/>
  <c r="J191" i="3"/>
  <c r="K191" i="3"/>
  <c r="D191" i="3"/>
  <c r="E191" i="3"/>
  <c r="F191" i="3"/>
  <c r="G191" i="3"/>
  <c r="R191" i="3"/>
  <c r="L192" i="3"/>
  <c r="M192" i="3"/>
  <c r="N192" i="3"/>
  <c r="O192" i="3"/>
  <c r="H192" i="3"/>
  <c r="I192" i="3"/>
  <c r="J192" i="3"/>
  <c r="K192" i="3"/>
  <c r="D192" i="3"/>
  <c r="E192" i="3"/>
  <c r="F192" i="3"/>
  <c r="G192" i="3"/>
  <c r="R192" i="3"/>
  <c r="L193" i="3"/>
  <c r="M193" i="3"/>
  <c r="N193" i="3"/>
  <c r="O193" i="3"/>
  <c r="H193" i="3"/>
  <c r="I193" i="3"/>
  <c r="J193" i="3"/>
  <c r="K193" i="3"/>
  <c r="D193" i="3"/>
  <c r="E193" i="3"/>
  <c r="F193" i="3"/>
  <c r="G193" i="3"/>
  <c r="R193" i="3"/>
  <c r="L194" i="3"/>
  <c r="M194" i="3"/>
  <c r="N194" i="3"/>
  <c r="O194" i="3"/>
  <c r="H194" i="3"/>
  <c r="I194" i="3"/>
  <c r="J194" i="3"/>
  <c r="K194" i="3"/>
  <c r="D194" i="3"/>
  <c r="E194" i="3"/>
  <c r="F194" i="3"/>
  <c r="G194" i="3"/>
  <c r="R194" i="3"/>
  <c r="L195" i="3"/>
  <c r="M195" i="3"/>
  <c r="N195" i="3"/>
  <c r="O195" i="3"/>
  <c r="H195" i="3"/>
  <c r="I195" i="3"/>
  <c r="J195" i="3"/>
  <c r="K195" i="3"/>
  <c r="D195" i="3"/>
  <c r="E195" i="3"/>
  <c r="F195" i="3"/>
  <c r="G195" i="3"/>
  <c r="R195" i="3"/>
  <c r="L196" i="3"/>
  <c r="M196" i="3"/>
  <c r="N196" i="3"/>
  <c r="O196" i="3"/>
  <c r="H196" i="3"/>
  <c r="I196" i="3"/>
  <c r="J196" i="3"/>
  <c r="K196" i="3"/>
  <c r="D196" i="3"/>
  <c r="E196" i="3"/>
  <c r="F196" i="3"/>
  <c r="G196" i="3"/>
  <c r="R196" i="3"/>
  <c r="L197" i="3"/>
  <c r="M197" i="3"/>
  <c r="N197" i="3"/>
  <c r="O197" i="3"/>
  <c r="H197" i="3"/>
  <c r="I197" i="3"/>
  <c r="J197" i="3"/>
  <c r="K197" i="3"/>
  <c r="D197" i="3"/>
  <c r="E197" i="3"/>
  <c r="F197" i="3"/>
  <c r="G197" i="3"/>
  <c r="R197" i="3"/>
  <c r="L198" i="3"/>
  <c r="M198" i="3"/>
  <c r="N198" i="3"/>
  <c r="O198" i="3"/>
  <c r="H198" i="3"/>
  <c r="I198" i="3"/>
  <c r="J198" i="3"/>
  <c r="K198" i="3"/>
  <c r="D198" i="3"/>
  <c r="E198" i="3"/>
  <c r="F198" i="3"/>
  <c r="G198" i="3"/>
  <c r="R198" i="3"/>
  <c r="L199" i="3"/>
  <c r="M199" i="3"/>
  <c r="N199" i="3"/>
  <c r="O199" i="3"/>
  <c r="H199" i="3"/>
  <c r="I199" i="3"/>
  <c r="J199" i="3"/>
  <c r="K199" i="3"/>
  <c r="D199" i="3"/>
  <c r="E199" i="3"/>
  <c r="F199" i="3"/>
  <c r="G199" i="3"/>
  <c r="R199" i="3"/>
  <c r="L200" i="3"/>
  <c r="M200" i="3"/>
  <c r="N200" i="3"/>
  <c r="O200" i="3"/>
  <c r="H200" i="3"/>
  <c r="I200" i="3"/>
  <c r="J200" i="3"/>
  <c r="K200" i="3"/>
  <c r="D200" i="3"/>
  <c r="E200" i="3"/>
  <c r="F200" i="3"/>
  <c r="G200" i="3"/>
  <c r="R200" i="3"/>
  <c r="L201" i="3"/>
  <c r="M201" i="3"/>
  <c r="N201" i="3"/>
  <c r="O201" i="3"/>
  <c r="H201" i="3"/>
  <c r="I201" i="3"/>
  <c r="J201" i="3"/>
  <c r="K201" i="3"/>
  <c r="D201" i="3"/>
  <c r="E201" i="3"/>
  <c r="F201" i="3"/>
  <c r="G201" i="3"/>
  <c r="R201" i="3"/>
  <c r="L202" i="3"/>
  <c r="M202" i="3"/>
  <c r="N202" i="3"/>
  <c r="O202" i="3"/>
  <c r="H202" i="3"/>
  <c r="I202" i="3"/>
  <c r="J202" i="3"/>
  <c r="K202" i="3"/>
  <c r="D202" i="3"/>
  <c r="E202" i="3"/>
  <c r="F202" i="3"/>
  <c r="G202" i="3"/>
  <c r="R202" i="3"/>
  <c r="L203" i="3"/>
  <c r="M203" i="3"/>
  <c r="N203" i="3"/>
  <c r="O203" i="3"/>
  <c r="H203" i="3"/>
  <c r="I203" i="3"/>
  <c r="J203" i="3"/>
  <c r="K203" i="3"/>
  <c r="D203" i="3"/>
  <c r="E203" i="3"/>
  <c r="F203" i="3"/>
  <c r="G203" i="3"/>
  <c r="R203" i="3"/>
  <c r="L204" i="3"/>
  <c r="M204" i="3"/>
  <c r="N204" i="3"/>
  <c r="O204" i="3"/>
  <c r="H204" i="3"/>
  <c r="I204" i="3"/>
  <c r="J204" i="3"/>
  <c r="K204" i="3"/>
  <c r="D204" i="3"/>
  <c r="E204" i="3"/>
  <c r="F204" i="3"/>
  <c r="G204" i="3"/>
  <c r="R204" i="3"/>
  <c r="L205" i="3"/>
  <c r="M205" i="3"/>
  <c r="N205" i="3"/>
  <c r="O205" i="3"/>
  <c r="H205" i="3"/>
  <c r="I205" i="3"/>
  <c r="J205" i="3"/>
  <c r="K205" i="3"/>
  <c r="D205" i="3"/>
  <c r="E205" i="3"/>
  <c r="F205" i="3"/>
  <c r="G205" i="3"/>
  <c r="R205" i="3"/>
  <c r="L206" i="3"/>
  <c r="M206" i="3"/>
  <c r="N206" i="3"/>
  <c r="O206" i="3"/>
  <c r="H206" i="3"/>
  <c r="I206" i="3"/>
  <c r="J206" i="3"/>
  <c r="K206" i="3"/>
  <c r="D206" i="3"/>
  <c r="E206" i="3"/>
  <c r="F206" i="3"/>
  <c r="G206" i="3"/>
  <c r="R206" i="3"/>
  <c r="L207" i="3"/>
  <c r="M207" i="3"/>
  <c r="N207" i="3"/>
  <c r="O207" i="3"/>
  <c r="H207" i="3"/>
  <c r="I207" i="3"/>
  <c r="J207" i="3"/>
  <c r="K207" i="3"/>
  <c r="D207" i="3"/>
  <c r="E207" i="3"/>
  <c r="F207" i="3"/>
  <c r="G207" i="3"/>
  <c r="R207" i="3"/>
  <c r="L208" i="3"/>
  <c r="M208" i="3"/>
  <c r="N208" i="3"/>
  <c r="O208" i="3"/>
  <c r="H208" i="3"/>
  <c r="I208" i="3"/>
  <c r="J208" i="3"/>
  <c r="K208" i="3"/>
  <c r="D208" i="3"/>
  <c r="E208" i="3"/>
  <c r="F208" i="3"/>
  <c r="G208" i="3"/>
  <c r="R208" i="3"/>
  <c r="L209" i="3"/>
  <c r="M209" i="3"/>
  <c r="N209" i="3"/>
  <c r="O209" i="3"/>
  <c r="H209" i="3"/>
  <c r="I209" i="3"/>
  <c r="J209" i="3"/>
  <c r="K209" i="3"/>
  <c r="D209" i="3"/>
  <c r="E209" i="3"/>
  <c r="F209" i="3"/>
  <c r="G209" i="3"/>
  <c r="R209" i="3"/>
  <c r="L210" i="3"/>
  <c r="M210" i="3"/>
  <c r="N210" i="3"/>
  <c r="O210" i="3"/>
  <c r="H210" i="3"/>
  <c r="I210" i="3"/>
  <c r="J210" i="3"/>
  <c r="K210" i="3"/>
  <c r="D210" i="3"/>
  <c r="E210" i="3"/>
  <c r="F210" i="3"/>
  <c r="G210" i="3"/>
  <c r="R210" i="3"/>
  <c r="L211" i="3"/>
  <c r="M211" i="3"/>
  <c r="N211" i="3"/>
  <c r="O211" i="3"/>
  <c r="H211" i="3"/>
  <c r="I211" i="3"/>
  <c r="J211" i="3"/>
  <c r="K211" i="3"/>
  <c r="D211" i="3"/>
  <c r="E211" i="3"/>
  <c r="F211" i="3"/>
  <c r="G211" i="3"/>
  <c r="R211" i="3"/>
  <c r="L212" i="3"/>
  <c r="M212" i="3"/>
  <c r="N212" i="3"/>
  <c r="O212" i="3"/>
  <c r="H212" i="3"/>
  <c r="I212" i="3"/>
  <c r="J212" i="3"/>
  <c r="K212" i="3"/>
  <c r="D212" i="3"/>
  <c r="E212" i="3"/>
  <c r="F212" i="3"/>
  <c r="G212" i="3"/>
  <c r="R212" i="3"/>
  <c r="L213" i="3"/>
  <c r="M213" i="3"/>
  <c r="N213" i="3"/>
  <c r="O213" i="3"/>
  <c r="H213" i="3"/>
  <c r="I213" i="3"/>
  <c r="J213" i="3"/>
  <c r="K213" i="3"/>
  <c r="D213" i="3"/>
  <c r="E213" i="3"/>
  <c r="F213" i="3"/>
  <c r="G213" i="3"/>
  <c r="R213" i="3"/>
  <c r="L214" i="3"/>
  <c r="M214" i="3"/>
  <c r="N214" i="3"/>
  <c r="O214" i="3"/>
  <c r="H214" i="3"/>
  <c r="I214" i="3"/>
  <c r="J214" i="3"/>
  <c r="K214" i="3"/>
  <c r="D214" i="3"/>
  <c r="E214" i="3"/>
  <c r="F214" i="3"/>
  <c r="G214" i="3"/>
  <c r="R214" i="3"/>
  <c r="L215" i="3"/>
  <c r="M215" i="3"/>
  <c r="N215" i="3"/>
  <c r="O215" i="3"/>
  <c r="H215" i="3"/>
  <c r="I215" i="3"/>
  <c r="J215" i="3"/>
  <c r="K215" i="3"/>
  <c r="D215" i="3"/>
  <c r="E215" i="3"/>
  <c r="F215" i="3"/>
  <c r="G215" i="3"/>
  <c r="R215" i="3"/>
  <c r="L216" i="3"/>
  <c r="M216" i="3"/>
  <c r="N216" i="3"/>
  <c r="O216" i="3"/>
  <c r="H216" i="3"/>
  <c r="I216" i="3"/>
  <c r="J216" i="3"/>
  <c r="K216" i="3"/>
  <c r="D216" i="3"/>
  <c r="E216" i="3"/>
  <c r="F216" i="3"/>
  <c r="G216" i="3"/>
  <c r="R216" i="3"/>
  <c r="L217" i="3"/>
  <c r="M217" i="3"/>
  <c r="N217" i="3"/>
  <c r="O217" i="3"/>
  <c r="H217" i="3"/>
  <c r="I217" i="3"/>
  <c r="J217" i="3"/>
  <c r="K217" i="3"/>
  <c r="D217" i="3"/>
  <c r="E217" i="3"/>
  <c r="F217" i="3"/>
  <c r="G217" i="3"/>
  <c r="R217" i="3"/>
  <c r="L218" i="3"/>
  <c r="M218" i="3"/>
  <c r="N218" i="3"/>
  <c r="O218" i="3"/>
  <c r="H218" i="3"/>
  <c r="I218" i="3"/>
  <c r="J218" i="3"/>
  <c r="K218" i="3"/>
  <c r="D218" i="3"/>
  <c r="E218" i="3"/>
  <c r="F218" i="3"/>
  <c r="G218" i="3"/>
  <c r="R218" i="3"/>
  <c r="L219" i="3"/>
  <c r="M219" i="3"/>
  <c r="N219" i="3"/>
  <c r="O219" i="3"/>
  <c r="H219" i="3"/>
  <c r="I219" i="3"/>
  <c r="J219" i="3"/>
  <c r="K219" i="3"/>
  <c r="D219" i="3"/>
  <c r="E219" i="3"/>
  <c r="F219" i="3"/>
  <c r="G219" i="3"/>
  <c r="R219" i="3"/>
  <c r="L220" i="3"/>
  <c r="M220" i="3"/>
  <c r="N220" i="3"/>
  <c r="O220" i="3"/>
  <c r="H220" i="3"/>
  <c r="I220" i="3"/>
  <c r="J220" i="3"/>
  <c r="K220" i="3"/>
  <c r="D220" i="3"/>
  <c r="E220" i="3"/>
  <c r="F220" i="3"/>
  <c r="G220" i="3"/>
  <c r="R220" i="3"/>
  <c r="L221" i="3"/>
  <c r="M221" i="3"/>
  <c r="N221" i="3"/>
  <c r="O221" i="3"/>
  <c r="H221" i="3"/>
  <c r="I221" i="3"/>
  <c r="J221" i="3"/>
  <c r="K221" i="3"/>
  <c r="D221" i="3"/>
  <c r="E221" i="3"/>
  <c r="F221" i="3"/>
  <c r="G221" i="3"/>
  <c r="R221" i="3"/>
  <c r="L222" i="3"/>
  <c r="M222" i="3"/>
  <c r="N222" i="3"/>
  <c r="O222" i="3"/>
  <c r="H222" i="3"/>
  <c r="I222" i="3"/>
  <c r="J222" i="3"/>
  <c r="K222" i="3"/>
  <c r="D222" i="3"/>
  <c r="E222" i="3"/>
  <c r="F222" i="3"/>
  <c r="G222" i="3"/>
  <c r="R222" i="3"/>
  <c r="L223" i="3"/>
  <c r="M223" i="3"/>
  <c r="N223" i="3"/>
  <c r="O223" i="3"/>
  <c r="H223" i="3"/>
  <c r="I223" i="3"/>
  <c r="J223" i="3"/>
  <c r="K223" i="3"/>
  <c r="D223" i="3"/>
  <c r="E223" i="3"/>
  <c r="F223" i="3"/>
  <c r="G223" i="3"/>
  <c r="R223" i="3"/>
  <c r="L224" i="3"/>
  <c r="M224" i="3"/>
  <c r="N224" i="3"/>
  <c r="O224" i="3"/>
  <c r="H224" i="3"/>
  <c r="I224" i="3"/>
  <c r="J224" i="3"/>
  <c r="K224" i="3"/>
  <c r="D224" i="3"/>
  <c r="E224" i="3"/>
  <c r="F224" i="3"/>
  <c r="G224" i="3"/>
  <c r="R224" i="3"/>
  <c r="L225" i="3"/>
  <c r="M225" i="3"/>
  <c r="N225" i="3"/>
  <c r="O225" i="3"/>
  <c r="H225" i="3"/>
  <c r="I225" i="3"/>
  <c r="J225" i="3"/>
  <c r="K225" i="3"/>
  <c r="D225" i="3"/>
  <c r="E225" i="3"/>
  <c r="F225" i="3"/>
  <c r="G225" i="3"/>
  <c r="R225" i="3"/>
  <c r="L226" i="3"/>
  <c r="M226" i="3"/>
  <c r="N226" i="3"/>
  <c r="O226" i="3"/>
  <c r="H226" i="3"/>
  <c r="I226" i="3"/>
  <c r="J226" i="3"/>
  <c r="K226" i="3"/>
  <c r="D226" i="3"/>
  <c r="E226" i="3"/>
  <c r="F226" i="3"/>
  <c r="G226" i="3"/>
  <c r="R226" i="3"/>
  <c r="L227" i="3"/>
  <c r="M227" i="3"/>
  <c r="N227" i="3"/>
  <c r="O227" i="3"/>
  <c r="H227" i="3"/>
  <c r="I227" i="3"/>
  <c r="J227" i="3"/>
  <c r="K227" i="3"/>
  <c r="D227" i="3"/>
  <c r="E227" i="3"/>
  <c r="F227" i="3"/>
  <c r="G227" i="3"/>
  <c r="R227" i="3"/>
  <c r="L228" i="3"/>
  <c r="M228" i="3"/>
  <c r="N228" i="3"/>
  <c r="O228" i="3"/>
  <c r="H228" i="3"/>
  <c r="I228" i="3"/>
  <c r="J228" i="3"/>
  <c r="K228" i="3"/>
  <c r="D228" i="3"/>
  <c r="E228" i="3"/>
  <c r="F228" i="3"/>
  <c r="G228" i="3"/>
  <c r="R228" i="3"/>
  <c r="L229" i="3"/>
  <c r="M229" i="3"/>
  <c r="N229" i="3"/>
  <c r="O229" i="3"/>
  <c r="H229" i="3"/>
  <c r="I229" i="3"/>
  <c r="J229" i="3"/>
  <c r="K229" i="3"/>
  <c r="D229" i="3"/>
  <c r="E229" i="3"/>
  <c r="F229" i="3"/>
  <c r="G229" i="3"/>
  <c r="R229" i="3"/>
  <c r="L230" i="3"/>
  <c r="M230" i="3"/>
  <c r="N230" i="3"/>
  <c r="O230" i="3"/>
  <c r="H230" i="3"/>
  <c r="I230" i="3"/>
  <c r="J230" i="3"/>
  <c r="K230" i="3"/>
  <c r="D230" i="3"/>
  <c r="E230" i="3"/>
  <c r="F230" i="3"/>
  <c r="G230" i="3"/>
  <c r="R230" i="3"/>
  <c r="L231" i="3"/>
  <c r="M231" i="3"/>
  <c r="N231" i="3"/>
  <c r="O231" i="3"/>
  <c r="H231" i="3"/>
  <c r="I231" i="3"/>
  <c r="J231" i="3"/>
  <c r="K231" i="3"/>
  <c r="D231" i="3"/>
  <c r="E231" i="3"/>
  <c r="F231" i="3"/>
  <c r="G231" i="3"/>
  <c r="R231" i="3"/>
  <c r="L232" i="3"/>
  <c r="M232" i="3"/>
  <c r="N232" i="3"/>
  <c r="O232" i="3"/>
  <c r="H232" i="3"/>
  <c r="I232" i="3"/>
  <c r="J232" i="3"/>
  <c r="K232" i="3"/>
  <c r="D232" i="3"/>
  <c r="E232" i="3"/>
  <c r="F232" i="3"/>
  <c r="G232" i="3"/>
  <c r="R232" i="3"/>
  <c r="L233" i="3"/>
  <c r="M233" i="3"/>
  <c r="N233" i="3"/>
  <c r="O233" i="3"/>
  <c r="H233" i="3"/>
  <c r="I233" i="3"/>
  <c r="J233" i="3"/>
  <c r="K233" i="3"/>
  <c r="D233" i="3"/>
  <c r="E233" i="3"/>
  <c r="F233" i="3"/>
  <c r="G233" i="3"/>
  <c r="R233" i="3"/>
  <c r="L234" i="3"/>
  <c r="M234" i="3"/>
  <c r="N234" i="3"/>
  <c r="O234" i="3"/>
  <c r="H234" i="3"/>
  <c r="I234" i="3"/>
  <c r="J234" i="3"/>
  <c r="K234" i="3"/>
  <c r="D234" i="3"/>
  <c r="E234" i="3"/>
  <c r="F234" i="3"/>
  <c r="G234" i="3"/>
  <c r="R234" i="3"/>
  <c r="L235" i="3"/>
  <c r="M235" i="3"/>
  <c r="N235" i="3"/>
  <c r="O235" i="3"/>
  <c r="H235" i="3"/>
  <c r="I235" i="3"/>
  <c r="J235" i="3"/>
  <c r="K235" i="3"/>
  <c r="D235" i="3"/>
  <c r="E235" i="3"/>
  <c r="F235" i="3"/>
  <c r="G235" i="3"/>
  <c r="R235" i="3"/>
  <c r="L236" i="3"/>
  <c r="M236" i="3"/>
  <c r="N236" i="3"/>
  <c r="O236" i="3"/>
  <c r="H236" i="3"/>
  <c r="I236" i="3"/>
  <c r="J236" i="3"/>
  <c r="K236" i="3"/>
  <c r="D236" i="3"/>
  <c r="E236" i="3"/>
  <c r="F236" i="3"/>
  <c r="G236" i="3"/>
  <c r="R236" i="3"/>
  <c r="L237" i="3"/>
  <c r="M237" i="3"/>
  <c r="N237" i="3"/>
  <c r="O237" i="3"/>
  <c r="H237" i="3"/>
  <c r="I237" i="3"/>
  <c r="J237" i="3"/>
  <c r="K237" i="3"/>
  <c r="D237" i="3"/>
  <c r="E237" i="3"/>
  <c r="F237" i="3"/>
  <c r="G237" i="3"/>
  <c r="R237" i="3"/>
  <c r="L238" i="3"/>
  <c r="M238" i="3"/>
  <c r="N238" i="3"/>
  <c r="O238" i="3"/>
  <c r="H238" i="3"/>
  <c r="I238" i="3"/>
  <c r="J238" i="3"/>
  <c r="K238" i="3"/>
  <c r="D238" i="3"/>
  <c r="E238" i="3"/>
  <c r="F238" i="3"/>
  <c r="G238" i="3"/>
  <c r="R238" i="3"/>
  <c r="L239" i="3"/>
  <c r="M239" i="3"/>
  <c r="N239" i="3"/>
  <c r="O239" i="3"/>
  <c r="H239" i="3"/>
  <c r="I239" i="3"/>
  <c r="J239" i="3"/>
  <c r="K239" i="3"/>
  <c r="D239" i="3"/>
  <c r="E239" i="3"/>
  <c r="F239" i="3"/>
  <c r="G239" i="3"/>
  <c r="R239" i="3"/>
  <c r="L240" i="3"/>
  <c r="M240" i="3"/>
  <c r="N240" i="3"/>
  <c r="O240" i="3"/>
  <c r="H240" i="3"/>
  <c r="I240" i="3"/>
  <c r="J240" i="3"/>
  <c r="K240" i="3"/>
  <c r="D240" i="3"/>
  <c r="E240" i="3"/>
  <c r="F240" i="3"/>
  <c r="G240" i="3"/>
  <c r="R240" i="3"/>
  <c r="L241" i="3"/>
  <c r="M241" i="3"/>
  <c r="N241" i="3"/>
  <c r="O241" i="3"/>
  <c r="H241" i="3"/>
  <c r="I241" i="3"/>
  <c r="J241" i="3"/>
  <c r="K241" i="3"/>
  <c r="D241" i="3"/>
  <c r="E241" i="3"/>
  <c r="F241" i="3"/>
  <c r="G241" i="3"/>
  <c r="R241" i="3"/>
  <c r="L242" i="3"/>
  <c r="M242" i="3"/>
  <c r="N242" i="3"/>
  <c r="O242" i="3"/>
  <c r="H242" i="3"/>
  <c r="I242" i="3"/>
  <c r="J242" i="3"/>
  <c r="K242" i="3"/>
  <c r="D242" i="3"/>
  <c r="E242" i="3"/>
  <c r="F242" i="3"/>
  <c r="G242" i="3"/>
  <c r="R242" i="3"/>
  <c r="L243" i="3"/>
  <c r="M243" i="3"/>
  <c r="N243" i="3"/>
  <c r="O243" i="3"/>
  <c r="H243" i="3"/>
  <c r="I243" i="3"/>
  <c r="J243" i="3"/>
  <c r="K243" i="3"/>
  <c r="D243" i="3"/>
  <c r="E243" i="3"/>
  <c r="F243" i="3"/>
  <c r="G243" i="3"/>
  <c r="R243" i="3"/>
  <c r="L244" i="3"/>
  <c r="M244" i="3"/>
  <c r="N244" i="3"/>
  <c r="O244" i="3"/>
  <c r="H244" i="3"/>
  <c r="I244" i="3"/>
  <c r="J244" i="3"/>
  <c r="K244" i="3"/>
  <c r="D244" i="3"/>
  <c r="E244" i="3"/>
  <c r="F244" i="3"/>
  <c r="G244" i="3"/>
  <c r="R244" i="3"/>
  <c r="L245" i="3"/>
  <c r="M245" i="3"/>
  <c r="N245" i="3"/>
  <c r="O245" i="3"/>
  <c r="H245" i="3"/>
  <c r="I245" i="3"/>
  <c r="J245" i="3"/>
  <c r="K245" i="3"/>
  <c r="D245" i="3"/>
  <c r="E245" i="3"/>
  <c r="F245" i="3"/>
  <c r="G245" i="3"/>
  <c r="R245" i="3"/>
  <c r="L246" i="3"/>
  <c r="M246" i="3"/>
  <c r="N246" i="3"/>
  <c r="O246" i="3"/>
  <c r="H246" i="3"/>
  <c r="I246" i="3"/>
  <c r="J246" i="3"/>
  <c r="K246" i="3"/>
  <c r="D246" i="3"/>
  <c r="E246" i="3"/>
  <c r="F246" i="3"/>
  <c r="G246" i="3"/>
  <c r="R246" i="3"/>
  <c r="L247" i="3"/>
  <c r="M247" i="3"/>
  <c r="N247" i="3"/>
  <c r="O247" i="3"/>
  <c r="H247" i="3"/>
  <c r="I247" i="3"/>
  <c r="J247" i="3"/>
  <c r="K247" i="3"/>
  <c r="D247" i="3"/>
  <c r="E247" i="3"/>
  <c r="F247" i="3"/>
  <c r="G247" i="3"/>
  <c r="R247" i="3"/>
  <c r="L248" i="3"/>
  <c r="M248" i="3"/>
  <c r="N248" i="3"/>
  <c r="O248" i="3"/>
  <c r="H248" i="3"/>
  <c r="I248" i="3"/>
  <c r="J248" i="3"/>
  <c r="K248" i="3"/>
  <c r="D248" i="3"/>
  <c r="E248" i="3"/>
  <c r="F248" i="3"/>
  <c r="G248" i="3"/>
  <c r="R248" i="3"/>
  <c r="L249" i="3"/>
  <c r="M249" i="3"/>
  <c r="N249" i="3"/>
  <c r="O249" i="3"/>
  <c r="H249" i="3"/>
  <c r="I249" i="3"/>
  <c r="J249" i="3"/>
  <c r="K249" i="3"/>
  <c r="D249" i="3"/>
  <c r="E249" i="3"/>
  <c r="F249" i="3"/>
  <c r="G249" i="3"/>
  <c r="R249" i="3"/>
  <c r="L250" i="3"/>
  <c r="M250" i="3"/>
  <c r="N250" i="3"/>
  <c r="O250" i="3"/>
  <c r="H250" i="3"/>
  <c r="I250" i="3"/>
  <c r="J250" i="3"/>
  <c r="K250" i="3"/>
  <c r="D250" i="3"/>
  <c r="E250" i="3"/>
  <c r="F250" i="3"/>
  <c r="G250" i="3"/>
  <c r="R250" i="3"/>
  <c r="L251" i="3"/>
  <c r="M251" i="3"/>
  <c r="N251" i="3"/>
  <c r="O251" i="3"/>
  <c r="H251" i="3"/>
  <c r="I251" i="3"/>
  <c r="J251" i="3"/>
  <c r="K251" i="3"/>
  <c r="D251" i="3"/>
  <c r="E251" i="3"/>
  <c r="F251" i="3"/>
  <c r="G251" i="3"/>
  <c r="R251" i="3"/>
  <c r="L252" i="3"/>
  <c r="M252" i="3"/>
  <c r="N252" i="3"/>
  <c r="O252" i="3"/>
  <c r="H252" i="3"/>
  <c r="I252" i="3"/>
  <c r="J252" i="3"/>
  <c r="K252" i="3"/>
  <c r="D252" i="3"/>
  <c r="E252" i="3"/>
  <c r="F252" i="3"/>
  <c r="G252" i="3"/>
  <c r="R252" i="3"/>
  <c r="L253" i="3"/>
  <c r="M253" i="3"/>
  <c r="N253" i="3"/>
  <c r="O253" i="3"/>
  <c r="H253" i="3"/>
  <c r="I253" i="3"/>
  <c r="J253" i="3"/>
  <c r="K253" i="3"/>
  <c r="D253" i="3"/>
  <c r="E253" i="3"/>
  <c r="F253" i="3"/>
  <c r="G253" i="3"/>
  <c r="R253" i="3"/>
  <c r="L254" i="3"/>
  <c r="M254" i="3"/>
  <c r="N254" i="3"/>
  <c r="O254" i="3"/>
  <c r="H254" i="3"/>
  <c r="I254" i="3"/>
  <c r="J254" i="3"/>
  <c r="K254" i="3"/>
  <c r="D254" i="3"/>
  <c r="E254" i="3"/>
  <c r="F254" i="3"/>
  <c r="G254" i="3"/>
  <c r="R254" i="3"/>
  <c r="L255" i="3"/>
  <c r="M255" i="3"/>
  <c r="N255" i="3"/>
  <c r="O255" i="3"/>
  <c r="H255" i="3"/>
  <c r="I255" i="3"/>
  <c r="J255" i="3"/>
  <c r="K255" i="3"/>
  <c r="D255" i="3"/>
  <c r="E255" i="3"/>
  <c r="F255" i="3"/>
  <c r="G255" i="3"/>
  <c r="R255" i="3"/>
  <c r="L256" i="3"/>
  <c r="M256" i="3"/>
  <c r="N256" i="3"/>
  <c r="O256" i="3"/>
  <c r="H256" i="3"/>
  <c r="I256" i="3"/>
  <c r="J256" i="3"/>
  <c r="K256" i="3"/>
  <c r="D256" i="3"/>
  <c r="E256" i="3"/>
  <c r="F256" i="3"/>
  <c r="G256" i="3"/>
  <c r="R256" i="3"/>
  <c r="L257" i="3"/>
  <c r="M257" i="3"/>
  <c r="N257" i="3"/>
  <c r="O257" i="3"/>
  <c r="H257" i="3"/>
  <c r="I257" i="3"/>
  <c r="J257" i="3"/>
  <c r="K257" i="3"/>
  <c r="D257" i="3"/>
  <c r="E257" i="3"/>
  <c r="F257" i="3"/>
  <c r="G257" i="3"/>
  <c r="R257" i="3"/>
  <c r="L258" i="3"/>
  <c r="M258" i="3"/>
  <c r="N258" i="3"/>
  <c r="O258" i="3"/>
  <c r="H258" i="3"/>
  <c r="I258" i="3"/>
  <c r="J258" i="3"/>
  <c r="K258" i="3"/>
  <c r="D258" i="3"/>
  <c r="E258" i="3"/>
  <c r="F258" i="3"/>
  <c r="G258" i="3"/>
  <c r="R258" i="3"/>
  <c r="L259" i="3"/>
  <c r="M259" i="3"/>
  <c r="N259" i="3"/>
  <c r="O259" i="3"/>
  <c r="H259" i="3"/>
  <c r="I259" i="3"/>
  <c r="J259" i="3"/>
  <c r="K259" i="3"/>
  <c r="D259" i="3"/>
  <c r="E259" i="3"/>
  <c r="F259" i="3"/>
  <c r="G259" i="3"/>
  <c r="R259" i="3"/>
  <c r="L260" i="3"/>
  <c r="M260" i="3"/>
  <c r="N260" i="3"/>
  <c r="O260" i="3"/>
  <c r="H260" i="3"/>
  <c r="I260" i="3"/>
  <c r="J260" i="3"/>
  <c r="K260" i="3"/>
  <c r="D260" i="3"/>
  <c r="E260" i="3"/>
  <c r="F260" i="3"/>
  <c r="G260" i="3"/>
  <c r="R260" i="3"/>
  <c r="L261" i="3"/>
  <c r="M261" i="3"/>
  <c r="N261" i="3"/>
  <c r="O261" i="3"/>
  <c r="H261" i="3"/>
  <c r="I261" i="3"/>
  <c r="J261" i="3"/>
  <c r="K261" i="3"/>
  <c r="D261" i="3"/>
  <c r="E261" i="3"/>
  <c r="F261" i="3"/>
  <c r="G261" i="3"/>
  <c r="R261" i="3"/>
  <c r="L262" i="3"/>
  <c r="M262" i="3"/>
  <c r="N262" i="3"/>
  <c r="O262" i="3"/>
  <c r="H262" i="3"/>
  <c r="I262" i="3"/>
  <c r="J262" i="3"/>
  <c r="K262" i="3"/>
  <c r="D262" i="3"/>
  <c r="E262" i="3"/>
  <c r="F262" i="3"/>
  <c r="G262" i="3"/>
  <c r="R262" i="3"/>
  <c r="L263" i="3"/>
  <c r="M263" i="3"/>
  <c r="N263" i="3"/>
  <c r="O263" i="3"/>
  <c r="H263" i="3"/>
  <c r="I263" i="3"/>
  <c r="J263" i="3"/>
  <c r="K263" i="3"/>
  <c r="D263" i="3"/>
  <c r="E263" i="3"/>
  <c r="F263" i="3"/>
  <c r="G263" i="3"/>
  <c r="R263" i="3"/>
  <c r="L264" i="3"/>
  <c r="M264" i="3"/>
  <c r="N264" i="3"/>
  <c r="O264" i="3"/>
  <c r="H264" i="3"/>
  <c r="I264" i="3"/>
  <c r="J264" i="3"/>
  <c r="K264" i="3"/>
  <c r="D264" i="3"/>
  <c r="E264" i="3"/>
  <c r="F264" i="3"/>
  <c r="G264" i="3"/>
  <c r="R264" i="3"/>
  <c r="L265" i="3"/>
  <c r="M265" i="3"/>
  <c r="N265" i="3"/>
  <c r="O265" i="3"/>
  <c r="H265" i="3"/>
  <c r="I265" i="3"/>
  <c r="J265" i="3"/>
  <c r="K265" i="3"/>
  <c r="D265" i="3"/>
  <c r="E265" i="3"/>
  <c r="F265" i="3"/>
  <c r="G265" i="3"/>
  <c r="R265" i="3"/>
  <c r="L266" i="3"/>
  <c r="M266" i="3"/>
  <c r="N266" i="3"/>
  <c r="O266" i="3"/>
  <c r="H266" i="3"/>
  <c r="I266" i="3"/>
  <c r="J266" i="3"/>
  <c r="K266" i="3"/>
  <c r="D266" i="3"/>
  <c r="E266" i="3"/>
  <c r="F266" i="3"/>
  <c r="G266" i="3"/>
  <c r="R266" i="3"/>
  <c r="L267" i="3"/>
  <c r="M267" i="3"/>
  <c r="N267" i="3"/>
  <c r="O267" i="3"/>
  <c r="H267" i="3"/>
  <c r="I267" i="3"/>
  <c r="J267" i="3"/>
  <c r="K267" i="3"/>
  <c r="D267" i="3"/>
  <c r="E267" i="3"/>
  <c r="F267" i="3"/>
  <c r="G267" i="3"/>
  <c r="R267" i="3"/>
  <c r="L268" i="3"/>
  <c r="M268" i="3"/>
  <c r="N268" i="3"/>
  <c r="O268" i="3"/>
  <c r="H268" i="3"/>
  <c r="I268" i="3"/>
  <c r="J268" i="3"/>
  <c r="K268" i="3"/>
  <c r="D268" i="3"/>
  <c r="E268" i="3"/>
  <c r="F268" i="3"/>
  <c r="G268" i="3"/>
  <c r="R268" i="3"/>
  <c r="L269" i="3"/>
  <c r="M269" i="3"/>
  <c r="N269" i="3"/>
  <c r="O269" i="3"/>
  <c r="H269" i="3"/>
  <c r="I269" i="3"/>
  <c r="J269" i="3"/>
  <c r="K269" i="3"/>
  <c r="D269" i="3"/>
  <c r="E269" i="3"/>
  <c r="F269" i="3"/>
  <c r="G269" i="3"/>
  <c r="R269" i="3"/>
  <c r="L270" i="3"/>
  <c r="M270" i="3"/>
  <c r="N270" i="3"/>
  <c r="O270" i="3"/>
  <c r="H270" i="3"/>
  <c r="I270" i="3"/>
  <c r="J270" i="3"/>
  <c r="K270" i="3"/>
  <c r="D270" i="3"/>
  <c r="E270" i="3"/>
  <c r="F270" i="3"/>
  <c r="G270" i="3"/>
  <c r="R270" i="3"/>
  <c r="L271" i="3"/>
  <c r="M271" i="3"/>
  <c r="N271" i="3"/>
  <c r="O271" i="3"/>
  <c r="H271" i="3"/>
  <c r="I271" i="3"/>
  <c r="J271" i="3"/>
  <c r="K271" i="3"/>
  <c r="D271" i="3"/>
  <c r="E271" i="3"/>
  <c r="F271" i="3"/>
  <c r="G271" i="3"/>
  <c r="R271" i="3"/>
  <c r="L272" i="3"/>
  <c r="M272" i="3"/>
  <c r="N272" i="3"/>
  <c r="O272" i="3"/>
  <c r="H272" i="3"/>
  <c r="I272" i="3"/>
  <c r="J272" i="3"/>
  <c r="K272" i="3"/>
  <c r="D272" i="3"/>
  <c r="E272" i="3"/>
  <c r="F272" i="3"/>
  <c r="G272" i="3"/>
  <c r="R272" i="3"/>
  <c r="L273" i="3"/>
  <c r="M273" i="3"/>
  <c r="N273" i="3"/>
  <c r="O273" i="3"/>
  <c r="H273" i="3"/>
  <c r="I273" i="3"/>
  <c r="J273" i="3"/>
  <c r="K273" i="3"/>
  <c r="D273" i="3"/>
  <c r="E273" i="3"/>
  <c r="F273" i="3"/>
  <c r="G273" i="3"/>
  <c r="R273" i="3"/>
  <c r="L274" i="3"/>
  <c r="M274" i="3"/>
  <c r="N274" i="3"/>
  <c r="O274" i="3"/>
  <c r="H274" i="3"/>
  <c r="I274" i="3"/>
  <c r="J274" i="3"/>
  <c r="K274" i="3"/>
  <c r="D274" i="3"/>
  <c r="E274" i="3"/>
  <c r="F274" i="3"/>
  <c r="G274" i="3"/>
  <c r="R274" i="3"/>
  <c r="L275" i="3"/>
  <c r="M275" i="3"/>
  <c r="N275" i="3"/>
  <c r="O275" i="3"/>
  <c r="H275" i="3"/>
  <c r="I275" i="3"/>
  <c r="J275" i="3"/>
  <c r="K275" i="3"/>
  <c r="D275" i="3"/>
  <c r="E275" i="3"/>
  <c r="F275" i="3"/>
  <c r="G275" i="3"/>
  <c r="R275" i="3"/>
  <c r="L276" i="3"/>
  <c r="M276" i="3"/>
  <c r="N276" i="3"/>
  <c r="O276" i="3"/>
  <c r="H276" i="3"/>
  <c r="I276" i="3"/>
  <c r="J276" i="3"/>
  <c r="K276" i="3"/>
  <c r="D276" i="3"/>
  <c r="E276" i="3"/>
  <c r="F276" i="3"/>
  <c r="G276" i="3"/>
  <c r="R276" i="3"/>
  <c r="L277" i="3"/>
  <c r="M277" i="3"/>
  <c r="N277" i="3"/>
  <c r="O277" i="3"/>
  <c r="H277" i="3"/>
  <c r="I277" i="3"/>
  <c r="J277" i="3"/>
  <c r="K277" i="3"/>
  <c r="D277" i="3"/>
  <c r="E277" i="3"/>
  <c r="F277" i="3"/>
  <c r="G277" i="3"/>
  <c r="R277" i="3"/>
  <c r="L278" i="3"/>
  <c r="M278" i="3"/>
  <c r="N278" i="3"/>
  <c r="O278" i="3"/>
  <c r="H278" i="3"/>
  <c r="I278" i="3"/>
  <c r="J278" i="3"/>
  <c r="K278" i="3"/>
  <c r="D278" i="3"/>
  <c r="E278" i="3"/>
  <c r="F278" i="3"/>
  <c r="G278" i="3"/>
  <c r="R278" i="3"/>
  <c r="L279" i="3"/>
  <c r="M279" i="3"/>
  <c r="N279" i="3"/>
  <c r="O279" i="3"/>
  <c r="H279" i="3"/>
  <c r="I279" i="3"/>
  <c r="J279" i="3"/>
  <c r="K279" i="3"/>
  <c r="D279" i="3"/>
  <c r="E279" i="3"/>
  <c r="F279" i="3"/>
  <c r="G279" i="3"/>
  <c r="R279" i="3"/>
  <c r="L280" i="3"/>
  <c r="M280" i="3"/>
  <c r="N280" i="3"/>
  <c r="O280" i="3"/>
  <c r="H280" i="3"/>
  <c r="I280" i="3"/>
  <c r="J280" i="3"/>
  <c r="K280" i="3"/>
  <c r="D280" i="3"/>
  <c r="E280" i="3"/>
  <c r="F280" i="3"/>
  <c r="G280" i="3"/>
  <c r="R280" i="3"/>
  <c r="L281" i="3"/>
  <c r="M281" i="3"/>
  <c r="N281" i="3"/>
  <c r="O281" i="3"/>
  <c r="H281" i="3"/>
  <c r="I281" i="3"/>
  <c r="J281" i="3"/>
  <c r="K281" i="3"/>
  <c r="D281" i="3"/>
  <c r="E281" i="3"/>
  <c r="F281" i="3"/>
  <c r="G281" i="3"/>
  <c r="R281" i="3"/>
  <c r="L282" i="3"/>
  <c r="M282" i="3"/>
  <c r="N282" i="3"/>
  <c r="O282" i="3"/>
  <c r="H282" i="3"/>
  <c r="I282" i="3"/>
  <c r="J282" i="3"/>
  <c r="K282" i="3"/>
  <c r="D282" i="3"/>
  <c r="E282" i="3"/>
  <c r="F282" i="3"/>
  <c r="G282" i="3"/>
  <c r="R282" i="3"/>
  <c r="L283" i="3"/>
  <c r="M283" i="3"/>
  <c r="N283" i="3"/>
  <c r="O283" i="3"/>
  <c r="H283" i="3"/>
  <c r="I283" i="3"/>
  <c r="J283" i="3"/>
  <c r="K283" i="3"/>
  <c r="D283" i="3"/>
  <c r="E283" i="3"/>
  <c r="F283" i="3"/>
  <c r="G283" i="3"/>
  <c r="R283" i="3"/>
  <c r="L284" i="3"/>
  <c r="M284" i="3"/>
  <c r="N284" i="3"/>
  <c r="O284" i="3"/>
  <c r="H284" i="3"/>
  <c r="I284" i="3"/>
  <c r="J284" i="3"/>
  <c r="K284" i="3"/>
  <c r="D284" i="3"/>
  <c r="E284" i="3"/>
  <c r="F284" i="3"/>
  <c r="G284" i="3"/>
  <c r="R284" i="3"/>
  <c r="L285" i="3"/>
  <c r="M285" i="3"/>
  <c r="N285" i="3"/>
  <c r="O285" i="3"/>
  <c r="H285" i="3"/>
  <c r="I285" i="3"/>
  <c r="J285" i="3"/>
  <c r="K285" i="3"/>
  <c r="D285" i="3"/>
  <c r="E285" i="3"/>
  <c r="F285" i="3"/>
  <c r="G285" i="3"/>
  <c r="R285" i="3"/>
  <c r="L286" i="3"/>
  <c r="M286" i="3"/>
  <c r="N286" i="3"/>
  <c r="O286" i="3"/>
  <c r="H286" i="3"/>
  <c r="I286" i="3"/>
  <c r="J286" i="3"/>
  <c r="K286" i="3"/>
  <c r="D286" i="3"/>
  <c r="E286" i="3"/>
  <c r="F286" i="3"/>
  <c r="G286" i="3"/>
  <c r="R286" i="3"/>
  <c r="L287" i="3"/>
  <c r="M287" i="3"/>
  <c r="N287" i="3"/>
  <c r="O287" i="3"/>
  <c r="H287" i="3"/>
  <c r="I287" i="3"/>
  <c r="J287" i="3"/>
  <c r="K287" i="3"/>
  <c r="D287" i="3"/>
  <c r="E287" i="3"/>
  <c r="F287" i="3"/>
  <c r="G287" i="3"/>
  <c r="R287" i="3"/>
  <c r="L288" i="3"/>
  <c r="M288" i="3"/>
  <c r="N288" i="3"/>
  <c r="O288" i="3"/>
  <c r="H288" i="3"/>
  <c r="I288" i="3"/>
  <c r="J288" i="3"/>
  <c r="K288" i="3"/>
  <c r="D288" i="3"/>
  <c r="E288" i="3"/>
  <c r="F288" i="3"/>
  <c r="G288" i="3"/>
  <c r="R288" i="3"/>
  <c r="L289" i="3"/>
  <c r="M289" i="3"/>
  <c r="N289" i="3"/>
  <c r="O289" i="3"/>
  <c r="H289" i="3"/>
  <c r="I289" i="3"/>
  <c r="J289" i="3"/>
  <c r="K289" i="3"/>
  <c r="D289" i="3"/>
  <c r="E289" i="3"/>
  <c r="F289" i="3"/>
  <c r="G289" i="3"/>
  <c r="R289" i="3"/>
  <c r="L290" i="3"/>
  <c r="M290" i="3"/>
  <c r="N290" i="3"/>
  <c r="O290" i="3"/>
  <c r="H290" i="3"/>
  <c r="I290" i="3"/>
  <c r="J290" i="3"/>
  <c r="K290" i="3"/>
  <c r="D290" i="3"/>
  <c r="E290" i="3"/>
  <c r="F290" i="3"/>
  <c r="G290" i="3"/>
  <c r="R290" i="3"/>
  <c r="L291" i="3"/>
  <c r="M291" i="3"/>
  <c r="N291" i="3"/>
  <c r="O291" i="3"/>
  <c r="H291" i="3"/>
  <c r="I291" i="3"/>
  <c r="J291" i="3"/>
  <c r="K291" i="3"/>
  <c r="D291" i="3"/>
  <c r="E291" i="3"/>
  <c r="F291" i="3"/>
  <c r="G291" i="3"/>
  <c r="R291" i="3"/>
  <c r="L292" i="3"/>
  <c r="M292" i="3"/>
  <c r="N292" i="3"/>
  <c r="O292" i="3"/>
  <c r="H292" i="3"/>
  <c r="I292" i="3"/>
  <c r="J292" i="3"/>
  <c r="K292" i="3"/>
  <c r="D292" i="3"/>
  <c r="E292" i="3"/>
  <c r="F292" i="3"/>
  <c r="G292" i="3"/>
  <c r="R292" i="3"/>
  <c r="L293" i="3"/>
  <c r="M293" i="3"/>
  <c r="N293" i="3"/>
  <c r="O293" i="3"/>
  <c r="H293" i="3"/>
  <c r="I293" i="3"/>
  <c r="J293" i="3"/>
  <c r="K293" i="3"/>
  <c r="D293" i="3"/>
  <c r="E293" i="3"/>
  <c r="F293" i="3"/>
  <c r="G293" i="3"/>
  <c r="R293" i="3"/>
  <c r="L294" i="3"/>
  <c r="M294" i="3"/>
  <c r="N294" i="3"/>
  <c r="O294" i="3"/>
  <c r="H294" i="3"/>
  <c r="I294" i="3"/>
  <c r="J294" i="3"/>
  <c r="K294" i="3"/>
  <c r="D294" i="3"/>
  <c r="E294" i="3"/>
  <c r="F294" i="3"/>
  <c r="G294" i="3"/>
  <c r="R294" i="3"/>
  <c r="L295" i="3"/>
  <c r="M295" i="3"/>
  <c r="N295" i="3"/>
  <c r="O295" i="3"/>
  <c r="H295" i="3"/>
  <c r="I295" i="3"/>
  <c r="J295" i="3"/>
  <c r="K295" i="3"/>
  <c r="D295" i="3"/>
  <c r="E295" i="3"/>
  <c r="F295" i="3"/>
  <c r="G295" i="3"/>
  <c r="R295" i="3"/>
  <c r="L296" i="3"/>
  <c r="M296" i="3"/>
  <c r="N296" i="3"/>
  <c r="O296" i="3"/>
  <c r="H296" i="3"/>
  <c r="I296" i="3"/>
  <c r="J296" i="3"/>
  <c r="K296" i="3"/>
  <c r="D296" i="3"/>
  <c r="E296" i="3"/>
  <c r="F296" i="3"/>
  <c r="G296" i="3"/>
  <c r="R296" i="3"/>
  <c r="L297" i="3"/>
  <c r="M297" i="3"/>
  <c r="N297" i="3"/>
  <c r="O297" i="3"/>
  <c r="H297" i="3"/>
  <c r="I297" i="3"/>
  <c r="J297" i="3"/>
  <c r="K297" i="3"/>
  <c r="D297" i="3"/>
  <c r="E297" i="3"/>
  <c r="F297" i="3"/>
  <c r="G297" i="3"/>
  <c r="R297" i="3"/>
  <c r="L298" i="3"/>
  <c r="M298" i="3"/>
  <c r="N298" i="3"/>
  <c r="O298" i="3"/>
  <c r="H298" i="3"/>
  <c r="I298" i="3"/>
  <c r="J298" i="3"/>
  <c r="K298" i="3"/>
  <c r="D298" i="3"/>
  <c r="E298" i="3"/>
  <c r="F298" i="3"/>
  <c r="G298" i="3"/>
  <c r="R298" i="3"/>
  <c r="L299" i="3"/>
  <c r="M299" i="3"/>
  <c r="N299" i="3"/>
  <c r="O299" i="3"/>
  <c r="H299" i="3"/>
  <c r="I299" i="3"/>
  <c r="J299" i="3"/>
  <c r="K299" i="3"/>
  <c r="D299" i="3"/>
  <c r="E299" i="3"/>
  <c r="F299" i="3"/>
  <c r="G299" i="3"/>
  <c r="R299" i="3"/>
  <c r="L300" i="3"/>
  <c r="M300" i="3"/>
  <c r="N300" i="3"/>
  <c r="O300" i="3"/>
  <c r="H300" i="3"/>
  <c r="I300" i="3"/>
  <c r="J300" i="3"/>
  <c r="K300" i="3"/>
  <c r="D300" i="3"/>
  <c r="E300" i="3"/>
  <c r="F300" i="3"/>
  <c r="G300" i="3"/>
  <c r="R300" i="3"/>
  <c r="L301" i="3"/>
  <c r="M301" i="3"/>
  <c r="N301" i="3"/>
  <c r="O301" i="3"/>
  <c r="H301" i="3"/>
  <c r="I301" i="3"/>
  <c r="J301" i="3"/>
  <c r="K301" i="3"/>
  <c r="D301" i="3"/>
  <c r="E301" i="3"/>
  <c r="F301" i="3"/>
  <c r="G301" i="3"/>
  <c r="R301" i="3"/>
  <c r="L302" i="3"/>
  <c r="M302" i="3"/>
  <c r="N302" i="3"/>
  <c r="O302" i="3"/>
  <c r="H302" i="3"/>
  <c r="I302" i="3"/>
  <c r="J302" i="3"/>
  <c r="K302" i="3"/>
  <c r="D302" i="3"/>
  <c r="E302" i="3"/>
  <c r="F302" i="3"/>
  <c r="G302" i="3"/>
  <c r="R302" i="3"/>
  <c r="L303" i="3"/>
  <c r="M303" i="3"/>
  <c r="N303" i="3"/>
  <c r="O303" i="3"/>
  <c r="H303" i="3"/>
  <c r="I303" i="3"/>
  <c r="J303" i="3"/>
  <c r="K303" i="3"/>
  <c r="D303" i="3"/>
  <c r="E303" i="3"/>
  <c r="F303" i="3"/>
  <c r="G303" i="3"/>
  <c r="R303" i="3"/>
  <c r="L304" i="3"/>
  <c r="M304" i="3"/>
  <c r="N304" i="3"/>
  <c r="O304" i="3"/>
  <c r="H304" i="3"/>
  <c r="I304" i="3"/>
  <c r="J304" i="3"/>
  <c r="K304" i="3"/>
  <c r="D304" i="3"/>
  <c r="E304" i="3"/>
  <c r="F304" i="3"/>
  <c r="G304" i="3"/>
  <c r="R304" i="3"/>
  <c r="L305" i="3"/>
  <c r="M305" i="3"/>
  <c r="N305" i="3"/>
  <c r="O305" i="3"/>
  <c r="H305" i="3"/>
  <c r="I305" i="3"/>
  <c r="J305" i="3"/>
  <c r="K305" i="3"/>
  <c r="D305" i="3"/>
  <c r="E305" i="3"/>
  <c r="F305" i="3"/>
  <c r="G305" i="3"/>
  <c r="R305" i="3"/>
  <c r="L306" i="3"/>
  <c r="M306" i="3"/>
  <c r="N306" i="3"/>
  <c r="O306" i="3"/>
  <c r="H306" i="3"/>
  <c r="I306" i="3"/>
  <c r="J306" i="3"/>
  <c r="K306" i="3"/>
  <c r="D306" i="3"/>
  <c r="E306" i="3"/>
  <c r="F306" i="3"/>
  <c r="G306" i="3"/>
  <c r="R306" i="3"/>
  <c r="L307" i="3"/>
  <c r="M307" i="3"/>
  <c r="N307" i="3"/>
  <c r="O307" i="3"/>
  <c r="H307" i="3"/>
  <c r="I307" i="3"/>
  <c r="J307" i="3"/>
  <c r="K307" i="3"/>
  <c r="D307" i="3"/>
  <c r="E307" i="3"/>
  <c r="F307" i="3"/>
  <c r="G307" i="3"/>
  <c r="R307" i="3"/>
  <c r="L308" i="3"/>
  <c r="M308" i="3"/>
  <c r="N308" i="3"/>
  <c r="O308" i="3"/>
  <c r="H308" i="3"/>
  <c r="I308" i="3"/>
  <c r="J308" i="3"/>
  <c r="K308" i="3"/>
  <c r="D308" i="3"/>
  <c r="E308" i="3"/>
  <c r="F308" i="3"/>
  <c r="G308" i="3"/>
  <c r="R308" i="3"/>
  <c r="L309" i="3"/>
  <c r="M309" i="3"/>
  <c r="N309" i="3"/>
  <c r="O309" i="3"/>
  <c r="H309" i="3"/>
  <c r="I309" i="3"/>
  <c r="J309" i="3"/>
  <c r="K309" i="3"/>
  <c r="D309" i="3"/>
  <c r="E309" i="3"/>
  <c r="F309" i="3"/>
  <c r="G309" i="3"/>
  <c r="R309" i="3"/>
  <c r="L310" i="3"/>
  <c r="M310" i="3"/>
  <c r="N310" i="3"/>
  <c r="O310" i="3"/>
  <c r="H310" i="3"/>
  <c r="I310" i="3"/>
  <c r="J310" i="3"/>
  <c r="K310" i="3"/>
  <c r="D310" i="3"/>
  <c r="E310" i="3"/>
  <c r="F310" i="3"/>
  <c r="G310" i="3"/>
  <c r="R310" i="3"/>
  <c r="L311" i="3"/>
  <c r="M311" i="3"/>
  <c r="N311" i="3"/>
  <c r="O311" i="3"/>
  <c r="H311" i="3"/>
  <c r="I311" i="3"/>
  <c r="J311" i="3"/>
  <c r="K311" i="3"/>
  <c r="D311" i="3"/>
  <c r="E311" i="3"/>
  <c r="F311" i="3"/>
  <c r="G311" i="3"/>
  <c r="R311" i="3"/>
  <c r="L312" i="3"/>
  <c r="M312" i="3"/>
  <c r="N312" i="3"/>
  <c r="O312" i="3"/>
  <c r="H312" i="3"/>
  <c r="I312" i="3"/>
  <c r="J312" i="3"/>
  <c r="K312" i="3"/>
  <c r="D312" i="3"/>
  <c r="E312" i="3"/>
  <c r="F312" i="3"/>
  <c r="G312" i="3"/>
  <c r="R312" i="3"/>
  <c r="L313" i="3"/>
  <c r="M313" i="3"/>
  <c r="N313" i="3"/>
  <c r="O313" i="3"/>
  <c r="H313" i="3"/>
  <c r="I313" i="3"/>
  <c r="J313" i="3"/>
  <c r="K313" i="3"/>
  <c r="D313" i="3"/>
  <c r="E313" i="3"/>
  <c r="F313" i="3"/>
  <c r="G313" i="3"/>
  <c r="R313" i="3"/>
  <c r="L314" i="3"/>
  <c r="M314" i="3"/>
  <c r="N314" i="3"/>
  <c r="O314" i="3"/>
  <c r="H314" i="3"/>
  <c r="I314" i="3"/>
  <c r="J314" i="3"/>
  <c r="K314" i="3"/>
  <c r="D314" i="3"/>
  <c r="E314" i="3"/>
  <c r="F314" i="3"/>
  <c r="G314" i="3"/>
  <c r="R314" i="3"/>
  <c r="L315" i="3"/>
  <c r="M315" i="3"/>
  <c r="N315" i="3"/>
  <c r="O315" i="3"/>
  <c r="H315" i="3"/>
  <c r="I315" i="3"/>
  <c r="J315" i="3"/>
  <c r="K315" i="3"/>
  <c r="D315" i="3"/>
  <c r="E315" i="3"/>
  <c r="F315" i="3"/>
  <c r="G315" i="3"/>
  <c r="R315" i="3"/>
  <c r="L316" i="3"/>
  <c r="M316" i="3"/>
  <c r="N316" i="3"/>
  <c r="O316" i="3"/>
  <c r="H316" i="3"/>
  <c r="I316" i="3"/>
  <c r="J316" i="3"/>
  <c r="K316" i="3"/>
  <c r="D316" i="3"/>
  <c r="E316" i="3"/>
  <c r="F316" i="3"/>
  <c r="G316" i="3"/>
  <c r="R316" i="3"/>
  <c r="L317" i="3"/>
  <c r="M317" i="3"/>
  <c r="N317" i="3"/>
  <c r="O317" i="3"/>
  <c r="H317" i="3"/>
  <c r="I317" i="3"/>
  <c r="J317" i="3"/>
  <c r="K317" i="3"/>
  <c r="D317" i="3"/>
  <c r="E317" i="3"/>
  <c r="F317" i="3"/>
  <c r="G317" i="3"/>
  <c r="R317" i="3"/>
  <c r="L318" i="3"/>
  <c r="M318" i="3"/>
  <c r="N318" i="3"/>
  <c r="O318" i="3"/>
  <c r="H318" i="3"/>
  <c r="I318" i="3"/>
  <c r="J318" i="3"/>
  <c r="K318" i="3"/>
  <c r="D318" i="3"/>
  <c r="E318" i="3"/>
  <c r="F318" i="3"/>
  <c r="G318" i="3"/>
  <c r="R318" i="3"/>
  <c r="L319" i="3"/>
  <c r="M319" i="3"/>
  <c r="N319" i="3"/>
  <c r="O319" i="3"/>
  <c r="H319" i="3"/>
  <c r="I319" i="3"/>
  <c r="J319" i="3"/>
  <c r="K319" i="3"/>
  <c r="D319" i="3"/>
  <c r="E319" i="3"/>
  <c r="F319" i="3"/>
  <c r="G319" i="3"/>
  <c r="R319" i="3"/>
  <c r="L320" i="3"/>
  <c r="M320" i="3"/>
  <c r="N320" i="3"/>
  <c r="O320" i="3"/>
  <c r="H320" i="3"/>
  <c r="I320" i="3"/>
  <c r="J320" i="3"/>
  <c r="K320" i="3"/>
  <c r="D320" i="3"/>
  <c r="E320" i="3"/>
  <c r="F320" i="3"/>
  <c r="G320" i="3"/>
  <c r="R320" i="3"/>
  <c r="L321" i="3"/>
  <c r="M321" i="3"/>
  <c r="N321" i="3"/>
  <c r="O321" i="3"/>
  <c r="H321" i="3"/>
  <c r="I321" i="3"/>
  <c r="J321" i="3"/>
  <c r="K321" i="3"/>
  <c r="D321" i="3"/>
  <c r="E321" i="3"/>
  <c r="F321" i="3"/>
  <c r="G321" i="3"/>
  <c r="R321" i="3"/>
  <c r="L322" i="3"/>
  <c r="M322" i="3"/>
  <c r="N322" i="3"/>
  <c r="O322" i="3"/>
  <c r="H322" i="3"/>
  <c r="I322" i="3"/>
  <c r="J322" i="3"/>
  <c r="K322" i="3"/>
  <c r="D322" i="3"/>
  <c r="E322" i="3"/>
  <c r="F322" i="3"/>
  <c r="G322" i="3"/>
  <c r="R322" i="3"/>
  <c r="L323" i="3"/>
  <c r="M323" i="3"/>
  <c r="N323" i="3"/>
  <c r="O323" i="3"/>
  <c r="H323" i="3"/>
  <c r="I323" i="3"/>
  <c r="J323" i="3"/>
  <c r="K323" i="3"/>
  <c r="D323" i="3"/>
  <c r="E323" i="3"/>
  <c r="F323" i="3"/>
  <c r="G323" i="3"/>
  <c r="R323" i="3"/>
  <c r="L324" i="3"/>
  <c r="M324" i="3"/>
  <c r="N324" i="3"/>
  <c r="O324" i="3"/>
  <c r="H324" i="3"/>
  <c r="I324" i="3"/>
  <c r="J324" i="3"/>
  <c r="K324" i="3"/>
  <c r="D324" i="3"/>
  <c r="E324" i="3"/>
  <c r="F324" i="3"/>
  <c r="G324" i="3"/>
  <c r="R324" i="3"/>
  <c r="L325" i="3"/>
  <c r="M325" i="3"/>
  <c r="N325" i="3"/>
  <c r="O325" i="3"/>
  <c r="H325" i="3"/>
  <c r="I325" i="3"/>
  <c r="J325" i="3"/>
  <c r="K325" i="3"/>
  <c r="D325" i="3"/>
  <c r="E325" i="3"/>
  <c r="F325" i="3"/>
  <c r="G325" i="3"/>
  <c r="R325" i="3"/>
  <c r="L326" i="3"/>
  <c r="M326" i="3"/>
  <c r="N326" i="3"/>
  <c r="O326" i="3"/>
  <c r="H326" i="3"/>
  <c r="I326" i="3"/>
  <c r="J326" i="3"/>
  <c r="K326" i="3"/>
  <c r="D326" i="3"/>
  <c r="E326" i="3"/>
  <c r="F326" i="3"/>
  <c r="G326" i="3"/>
  <c r="R326" i="3"/>
  <c r="L327" i="3"/>
  <c r="M327" i="3"/>
  <c r="N327" i="3"/>
  <c r="O327" i="3"/>
  <c r="H327" i="3"/>
  <c r="I327" i="3"/>
  <c r="J327" i="3"/>
  <c r="K327" i="3"/>
  <c r="D327" i="3"/>
  <c r="E327" i="3"/>
  <c r="F327" i="3"/>
  <c r="G327" i="3"/>
  <c r="R327" i="3"/>
  <c r="L328" i="3"/>
  <c r="M328" i="3"/>
  <c r="N328" i="3"/>
  <c r="O328" i="3"/>
  <c r="H328" i="3"/>
  <c r="I328" i="3"/>
  <c r="J328" i="3"/>
  <c r="K328" i="3"/>
  <c r="D328" i="3"/>
  <c r="E328" i="3"/>
  <c r="F328" i="3"/>
  <c r="G328" i="3"/>
  <c r="R328" i="3"/>
  <c r="L329" i="3"/>
  <c r="M329" i="3"/>
  <c r="N329" i="3"/>
  <c r="O329" i="3"/>
  <c r="H329" i="3"/>
  <c r="I329" i="3"/>
  <c r="J329" i="3"/>
  <c r="K329" i="3"/>
  <c r="D329" i="3"/>
  <c r="E329" i="3"/>
  <c r="F329" i="3"/>
  <c r="G329" i="3"/>
  <c r="R329" i="3"/>
  <c r="L330" i="3"/>
  <c r="M330" i="3"/>
  <c r="N330" i="3"/>
  <c r="O330" i="3"/>
  <c r="H330" i="3"/>
  <c r="I330" i="3"/>
  <c r="J330" i="3"/>
  <c r="K330" i="3"/>
  <c r="D330" i="3"/>
  <c r="E330" i="3"/>
  <c r="F330" i="3"/>
  <c r="G330" i="3"/>
  <c r="R330" i="3"/>
  <c r="L331" i="3"/>
  <c r="M331" i="3"/>
  <c r="N331" i="3"/>
  <c r="O331" i="3"/>
  <c r="H331" i="3"/>
  <c r="I331" i="3"/>
  <c r="J331" i="3"/>
  <c r="K331" i="3"/>
  <c r="D331" i="3"/>
  <c r="E331" i="3"/>
  <c r="F331" i="3"/>
  <c r="G331" i="3"/>
  <c r="R331" i="3"/>
  <c r="L332" i="3"/>
  <c r="M332" i="3"/>
  <c r="N332" i="3"/>
  <c r="O332" i="3"/>
  <c r="H332" i="3"/>
  <c r="I332" i="3"/>
  <c r="J332" i="3"/>
  <c r="K332" i="3"/>
  <c r="D332" i="3"/>
  <c r="E332" i="3"/>
  <c r="F332" i="3"/>
  <c r="G332" i="3"/>
  <c r="R332" i="3"/>
  <c r="L333" i="3"/>
  <c r="M333" i="3"/>
  <c r="N333" i="3"/>
  <c r="O333" i="3"/>
  <c r="H333" i="3"/>
  <c r="I333" i="3"/>
  <c r="J333" i="3"/>
  <c r="K333" i="3"/>
  <c r="D333" i="3"/>
  <c r="E333" i="3"/>
  <c r="F333" i="3"/>
  <c r="G333" i="3"/>
  <c r="R333" i="3"/>
  <c r="L334" i="3"/>
  <c r="M334" i="3"/>
  <c r="N334" i="3"/>
  <c r="O334" i="3"/>
  <c r="H334" i="3"/>
  <c r="I334" i="3"/>
  <c r="J334" i="3"/>
  <c r="K334" i="3"/>
  <c r="D334" i="3"/>
  <c r="E334" i="3"/>
  <c r="F334" i="3"/>
  <c r="G334" i="3"/>
  <c r="R334" i="3"/>
  <c r="L335" i="3"/>
  <c r="M335" i="3"/>
  <c r="N335" i="3"/>
  <c r="O335" i="3"/>
  <c r="H335" i="3"/>
  <c r="I335" i="3"/>
  <c r="J335" i="3"/>
  <c r="K335" i="3"/>
  <c r="D335" i="3"/>
  <c r="E335" i="3"/>
  <c r="F335" i="3"/>
  <c r="G335" i="3"/>
  <c r="R335" i="3"/>
  <c r="L336" i="3"/>
  <c r="M336" i="3"/>
  <c r="N336" i="3"/>
  <c r="O336" i="3"/>
  <c r="H336" i="3"/>
  <c r="I336" i="3"/>
  <c r="J336" i="3"/>
  <c r="K336" i="3"/>
  <c r="D336" i="3"/>
  <c r="E336" i="3"/>
  <c r="F336" i="3"/>
  <c r="G336" i="3"/>
  <c r="R336" i="3"/>
  <c r="L337" i="3"/>
  <c r="M337" i="3"/>
  <c r="N337" i="3"/>
  <c r="O337" i="3"/>
  <c r="H337" i="3"/>
  <c r="I337" i="3"/>
  <c r="J337" i="3"/>
  <c r="K337" i="3"/>
  <c r="D337" i="3"/>
  <c r="E337" i="3"/>
  <c r="F337" i="3"/>
  <c r="G337" i="3"/>
  <c r="R337" i="3"/>
  <c r="L338" i="3"/>
  <c r="M338" i="3"/>
  <c r="N338" i="3"/>
  <c r="O338" i="3"/>
  <c r="H338" i="3"/>
  <c r="I338" i="3"/>
  <c r="J338" i="3"/>
  <c r="K338" i="3"/>
  <c r="D338" i="3"/>
  <c r="E338" i="3"/>
  <c r="F338" i="3"/>
  <c r="G338" i="3"/>
  <c r="R338" i="3"/>
  <c r="L339" i="3"/>
  <c r="M339" i="3"/>
  <c r="N339" i="3"/>
  <c r="O339" i="3"/>
  <c r="H339" i="3"/>
  <c r="I339" i="3"/>
  <c r="J339" i="3"/>
  <c r="K339" i="3"/>
  <c r="D339" i="3"/>
  <c r="E339" i="3"/>
  <c r="F339" i="3"/>
  <c r="G339" i="3"/>
  <c r="R339" i="3"/>
  <c r="L340" i="3"/>
  <c r="M340" i="3"/>
  <c r="N340" i="3"/>
  <c r="O340" i="3"/>
  <c r="H340" i="3"/>
  <c r="I340" i="3"/>
  <c r="J340" i="3"/>
  <c r="K340" i="3"/>
  <c r="D340" i="3"/>
  <c r="E340" i="3"/>
  <c r="F340" i="3"/>
  <c r="G340" i="3"/>
  <c r="R340" i="3"/>
  <c r="L341" i="3"/>
  <c r="M341" i="3"/>
  <c r="N341" i="3"/>
  <c r="O341" i="3"/>
  <c r="H341" i="3"/>
  <c r="I341" i="3"/>
  <c r="J341" i="3"/>
  <c r="K341" i="3"/>
  <c r="D341" i="3"/>
  <c r="E341" i="3"/>
  <c r="F341" i="3"/>
  <c r="G341" i="3"/>
  <c r="R341" i="3"/>
  <c r="L342" i="3"/>
  <c r="M342" i="3"/>
  <c r="N342" i="3"/>
  <c r="O342" i="3"/>
  <c r="H342" i="3"/>
  <c r="I342" i="3"/>
  <c r="J342" i="3"/>
  <c r="K342" i="3"/>
  <c r="D342" i="3"/>
  <c r="E342" i="3"/>
  <c r="F342" i="3"/>
  <c r="G342" i="3"/>
  <c r="R342" i="3"/>
  <c r="L343" i="3"/>
  <c r="M343" i="3"/>
  <c r="N343" i="3"/>
  <c r="O343" i="3"/>
  <c r="H343" i="3"/>
  <c r="I343" i="3"/>
  <c r="J343" i="3"/>
  <c r="K343" i="3"/>
  <c r="D343" i="3"/>
  <c r="E343" i="3"/>
  <c r="F343" i="3"/>
  <c r="G343" i="3"/>
  <c r="R343" i="3"/>
  <c r="L344" i="3"/>
  <c r="M344" i="3"/>
  <c r="N344" i="3"/>
  <c r="O344" i="3"/>
  <c r="H344" i="3"/>
  <c r="I344" i="3"/>
  <c r="J344" i="3"/>
  <c r="K344" i="3"/>
  <c r="D344" i="3"/>
  <c r="E344" i="3"/>
  <c r="F344" i="3"/>
  <c r="G344" i="3"/>
  <c r="R344" i="3"/>
  <c r="L345" i="3"/>
  <c r="M345" i="3"/>
  <c r="N345" i="3"/>
  <c r="O345" i="3"/>
  <c r="H345" i="3"/>
  <c r="I345" i="3"/>
  <c r="J345" i="3"/>
  <c r="K345" i="3"/>
  <c r="D345" i="3"/>
  <c r="E345" i="3"/>
  <c r="F345" i="3"/>
  <c r="G345" i="3"/>
  <c r="R345" i="3"/>
  <c r="L346" i="3"/>
  <c r="M346" i="3"/>
  <c r="N346" i="3"/>
  <c r="O346" i="3"/>
  <c r="H346" i="3"/>
  <c r="I346" i="3"/>
  <c r="J346" i="3"/>
  <c r="K346" i="3"/>
  <c r="D346" i="3"/>
  <c r="E346" i="3"/>
  <c r="F346" i="3"/>
  <c r="G346" i="3"/>
  <c r="R346" i="3"/>
  <c r="L347" i="3"/>
  <c r="M347" i="3"/>
  <c r="N347" i="3"/>
  <c r="O347" i="3"/>
  <c r="H347" i="3"/>
  <c r="I347" i="3"/>
  <c r="J347" i="3"/>
  <c r="K347" i="3"/>
  <c r="D347" i="3"/>
  <c r="E347" i="3"/>
  <c r="F347" i="3"/>
  <c r="G347" i="3"/>
  <c r="R347" i="3"/>
  <c r="L348" i="3"/>
  <c r="M348" i="3"/>
  <c r="N348" i="3"/>
  <c r="O348" i="3"/>
  <c r="H348" i="3"/>
  <c r="I348" i="3"/>
  <c r="J348" i="3"/>
  <c r="K348" i="3"/>
  <c r="D348" i="3"/>
  <c r="E348" i="3"/>
  <c r="F348" i="3"/>
  <c r="G348" i="3"/>
  <c r="R348" i="3"/>
  <c r="L349" i="3"/>
  <c r="M349" i="3"/>
  <c r="N349" i="3"/>
  <c r="O349" i="3"/>
  <c r="H349" i="3"/>
  <c r="I349" i="3"/>
  <c r="J349" i="3"/>
  <c r="K349" i="3"/>
  <c r="D349" i="3"/>
  <c r="E349" i="3"/>
  <c r="F349" i="3"/>
  <c r="G349" i="3"/>
  <c r="R349" i="3"/>
  <c r="L350" i="3"/>
  <c r="M350" i="3"/>
  <c r="N350" i="3"/>
  <c r="O350" i="3"/>
  <c r="H350" i="3"/>
  <c r="I350" i="3"/>
  <c r="J350" i="3"/>
  <c r="K350" i="3"/>
  <c r="D350" i="3"/>
  <c r="E350" i="3"/>
  <c r="F350" i="3"/>
  <c r="G350" i="3"/>
  <c r="R350" i="3"/>
  <c r="L351" i="3"/>
  <c r="M351" i="3"/>
  <c r="N351" i="3"/>
  <c r="O351" i="3"/>
  <c r="H351" i="3"/>
  <c r="I351" i="3"/>
  <c r="J351" i="3"/>
  <c r="K351" i="3"/>
  <c r="D351" i="3"/>
  <c r="E351" i="3"/>
  <c r="F351" i="3"/>
  <c r="G351" i="3"/>
  <c r="R351" i="3"/>
  <c r="L352" i="3"/>
  <c r="M352" i="3"/>
  <c r="N352" i="3"/>
  <c r="O352" i="3"/>
  <c r="H352" i="3"/>
  <c r="I352" i="3"/>
  <c r="J352" i="3"/>
  <c r="K352" i="3"/>
  <c r="D352" i="3"/>
  <c r="E352" i="3"/>
  <c r="F352" i="3"/>
  <c r="G352" i="3"/>
  <c r="R352" i="3"/>
  <c r="L353" i="3"/>
  <c r="M353" i="3"/>
  <c r="N353" i="3"/>
  <c r="O353" i="3"/>
  <c r="H353" i="3"/>
  <c r="I353" i="3"/>
  <c r="J353" i="3"/>
  <c r="K353" i="3"/>
  <c r="D353" i="3"/>
  <c r="E353" i="3"/>
  <c r="F353" i="3"/>
  <c r="G353" i="3"/>
  <c r="R353" i="3"/>
  <c r="L354" i="3"/>
  <c r="M354" i="3"/>
  <c r="N354" i="3"/>
  <c r="O354" i="3"/>
  <c r="H354" i="3"/>
  <c r="I354" i="3"/>
  <c r="J354" i="3"/>
  <c r="K354" i="3"/>
  <c r="D354" i="3"/>
  <c r="E354" i="3"/>
  <c r="F354" i="3"/>
  <c r="G354" i="3"/>
  <c r="R354" i="3"/>
  <c r="L355" i="3"/>
  <c r="M355" i="3"/>
  <c r="N355" i="3"/>
  <c r="O355" i="3"/>
  <c r="H355" i="3"/>
  <c r="I355" i="3"/>
  <c r="J355" i="3"/>
  <c r="K355" i="3"/>
  <c r="D355" i="3"/>
  <c r="E355" i="3"/>
  <c r="F355" i="3"/>
  <c r="G355" i="3"/>
  <c r="R355" i="3"/>
  <c r="L356" i="3"/>
  <c r="M356" i="3"/>
  <c r="N356" i="3"/>
  <c r="O356" i="3"/>
  <c r="H356" i="3"/>
  <c r="I356" i="3"/>
  <c r="J356" i="3"/>
  <c r="K356" i="3"/>
  <c r="D356" i="3"/>
  <c r="E356" i="3"/>
  <c r="F356" i="3"/>
  <c r="G356" i="3"/>
  <c r="R356" i="3"/>
  <c r="L357" i="3"/>
  <c r="M357" i="3"/>
  <c r="N357" i="3"/>
  <c r="O357" i="3"/>
  <c r="H357" i="3"/>
  <c r="I357" i="3"/>
  <c r="J357" i="3"/>
  <c r="K357" i="3"/>
  <c r="D357" i="3"/>
  <c r="E357" i="3"/>
  <c r="F357" i="3"/>
  <c r="G357" i="3"/>
  <c r="R357" i="3"/>
  <c r="L358" i="3"/>
  <c r="M358" i="3"/>
  <c r="N358" i="3"/>
  <c r="O358" i="3"/>
  <c r="H358" i="3"/>
  <c r="I358" i="3"/>
  <c r="J358" i="3"/>
  <c r="K358" i="3"/>
  <c r="D358" i="3"/>
  <c r="E358" i="3"/>
  <c r="F358" i="3"/>
  <c r="G358" i="3"/>
  <c r="R358" i="3"/>
  <c r="L359" i="3"/>
  <c r="M359" i="3"/>
  <c r="N359" i="3"/>
  <c r="O359" i="3"/>
  <c r="H359" i="3"/>
  <c r="I359" i="3"/>
  <c r="J359" i="3"/>
  <c r="K359" i="3"/>
  <c r="D359" i="3"/>
  <c r="E359" i="3"/>
  <c r="F359" i="3"/>
  <c r="G359" i="3"/>
  <c r="R359" i="3"/>
  <c r="L360" i="3"/>
  <c r="M360" i="3"/>
  <c r="N360" i="3"/>
  <c r="O360" i="3"/>
  <c r="H360" i="3"/>
  <c r="I360" i="3"/>
  <c r="J360" i="3"/>
  <c r="K360" i="3"/>
  <c r="D360" i="3"/>
  <c r="E360" i="3"/>
  <c r="F360" i="3"/>
  <c r="G360" i="3"/>
  <c r="R360" i="3"/>
  <c r="L361" i="3"/>
  <c r="M361" i="3"/>
  <c r="N361" i="3"/>
  <c r="O361" i="3"/>
  <c r="H361" i="3"/>
  <c r="I361" i="3"/>
  <c r="J361" i="3"/>
  <c r="K361" i="3"/>
  <c r="D361" i="3"/>
  <c r="E361" i="3"/>
  <c r="F361" i="3"/>
  <c r="G361" i="3"/>
  <c r="R361" i="3"/>
  <c r="L362" i="3"/>
  <c r="M362" i="3"/>
  <c r="N362" i="3"/>
  <c r="O362" i="3"/>
  <c r="H362" i="3"/>
  <c r="I362" i="3"/>
  <c r="J362" i="3"/>
  <c r="K362" i="3"/>
  <c r="D362" i="3"/>
  <c r="E362" i="3"/>
  <c r="F362" i="3"/>
  <c r="G362" i="3"/>
  <c r="R362" i="3"/>
  <c r="L363" i="3"/>
  <c r="M363" i="3"/>
  <c r="N363" i="3"/>
  <c r="O363" i="3"/>
  <c r="H363" i="3"/>
  <c r="I363" i="3"/>
  <c r="J363" i="3"/>
  <c r="K363" i="3"/>
  <c r="D363" i="3"/>
  <c r="E363" i="3"/>
  <c r="F363" i="3"/>
  <c r="G363" i="3"/>
  <c r="R363" i="3"/>
  <c r="L364" i="3"/>
  <c r="M364" i="3"/>
  <c r="N364" i="3"/>
  <c r="O364" i="3"/>
  <c r="H364" i="3"/>
  <c r="I364" i="3"/>
  <c r="J364" i="3"/>
  <c r="K364" i="3"/>
  <c r="D364" i="3"/>
  <c r="E364" i="3"/>
  <c r="F364" i="3"/>
  <c r="G364" i="3"/>
  <c r="R364" i="3"/>
  <c r="L365" i="3"/>
  <c r="M365" i="3"/>
  <c r="N365" i="3"/>
  <c r="O365" i="3"/>
  <c r="H365" i="3"/>
  <c r="I365" i="3"/>
  <c r="J365" i="3"/>
  <c r="K365" i="3"/>
  <c r="D365" i="3"/>
  <c r="E365" i="3"/>
  <c r="F365" i="3"/>
  <c r="G365" i="3"/>
  <c r="R365" i="3"/>
  <c r="L366" i="3"/>
  <c r="M366" i="3"/>
  <c r="N366" i="3"/>
  <c r="O366" i="3"/>
  <c r="H366" i="3"/>
  <c r="I366" i="3"/>
  <c r="J366" i="3"/>
  <c r="K366" i="3"/>
  <c r="D366" i="3"/>
  <c r="E366" i="3"/>
  <c r="F366" i="3"/>
  <c r="G366" i="3"/>
  <c r="R366" i="3"/>
  <c r="L367" i="3"/>
  <c r="M367" i="3"/>
  <c r="N367" i="3"/>
  <c r="O367" i="3"/>
  <c r="H367" i="3"/>
  <c r="I367" i="3"/>
  <c r="J367" i="3"/>
  <c r="K367" i="3"/>
  <c r="D367" i="3"/>
  <c r="E367" i="3"/>
  <c r="F367" i="3"/>
  <c r="G367" i="3"/>
  <c r="R367" i="3"/>
  <c r="L368" i="3"/>
  <c r="M368" i="3"/>
  <c r="N368" i="3"/>
  <c r="O368" i="3"/>
  <c r="H368" i="3"/>
  <c r="I368" i="3"/>
  <c r="J368" i="3"/>
  <c r="K368" i="3"/>
  <c r="D368" i="3"/>
  <c r="E368" i="3"/>
  <c r="F368" i="3"/>
  <c r="G368" i="3"/>
  <c r="R368" i="3"/>
  <c r="L369" i="3"/>
  <c r="M369" i="3"/>
  <c r="N369" i="3"/>
  <c r="O369" i="3"/>
  <c r="H369" i="3"/>
  <c r="I369" i="3"/>
  <c r="J369" i="3"/>
  <c r="K369" i="3"/>
  <c r="D369" i="3"/>
  <c r="E369" i="3"/>
  <c r="F369" i="3"/>
  <c r="G369" i="3"/>
  <c r="R369" i="3"/>
  <c r="L370" i="3"/>
  <c r="M370" i="3"/>
  <c r="N370" i="3"/>
  <c r="O370" i="3"/>
  <c r="H370" i="3"/>
  <c r="I370" i="3"/>
  <c r="J370" i="3"/>
  <c r="K370" i="3"/>
  <c r="D370" i="3"/>
  <c r="E370" i="3"/>
  <c r="F370" i="3"/>
  <c r="G370" i="3"/>
  <c r="R370" i="3"/>
  <c r="L371" i="3"/>
  <c r="M371" i="3"/>
  <c r="N371" i="3"/>
  <c r="O371" i="3"/>
  <c r="H371" i="3"/>
  <c r="I371" i="3"/>
  <c r="J371" i="3"/>
  <c r="K371" i="3"/>
  <c r="D371" i="3"/>
  <c r="E371" i="3"/>
  <c r="F371" i="3"/>
  <c r="G371" i="3"/>
  <c r="R371" i="3"/>
  <c r="L372" i="3"/>
  <c r="M372" i="3"/>
  <c r="N372" i="3"/>
  <c r="O372" i="3"/>
  <c r="H372" i="3"/>
  <c r="I372" i="3"/>
  <c r="J372" i="3"/>
  <c r="K372" i="3"/>
  <c r="D372" i="3"/>
  <c r="E372" i="3"/>
  <c r="F372" i="3"/>
  <c r="G372" i="3"/>
  <c r="R372" i="3"/>
  <c r="L373" i="3"/>
  <c r="M373" i="3"/>
  <c r="N373" i="3"/>
  <c r="O373" i="3"/>
  <c r="H373" i="3"/>
  <c r="I373" i="3"/>
  <c r="J373" i="3"/>
  <c r="K373" i="3"/>
  <c r="D373" i="3"/>
  <c r="E373" i="3"/>
  <c r="F373" i="3"/>
  <c r="G373" i="3"/>
  <c r="R373" i="3"/>
  <c r="L374" i="3"/>
  <c r="M374" i="3"/>
  <c r="N374" i="3"/>
  <c r="O374" i="3"/>
  <c r="H374" i="3"/>
  <c r="I374" i="3"/>
  <c r="J374" i="3"/>
  <c r="K374" i="3"/>
  <c r="D374" i="3"/>
  <c r="E374" i="3"/>
  <c r="F374" i="3"/>
  <c r="G374" i="3"/>
  <c r="R374" i="3"/>
  <c r="L375" i="3"/>
  <c r="M375" i="3"/>
  <c r="N375" i="3"/>
  <c r="O375" i="3"/>
  <c r="H375" i="3"/>
  <c r="I375" i="3"/>
  <c r="J375" i="3"/>
  <c r="K375" i="3"/>
  <c r="D375" i="3"/>
  <c r="E375" i="3"/>
  <c r="F375" i="3"/>
  <c r="G375" i="3"/>
  <c r="R375" i="3"/>
  <c r="L376" i="3"/>
  <c r="M376" i="3"/>
  <c r="N376" i="3"/>
  <c r="O376" i="3"/>
  <c r="H376" i="3"/>
  <c r="I376" i="3"/>
  <c r="J376" i="3"/>
  <c r="K376" i="3"/>
  <c r="D376" i="3"/>
  <c r="E376" i="3"/>
  <c r="F376" i="3"/>
  <c r="G376" i="3"/>
  <c r="R376" i="3"/>
  <c r="L377" i="3"/>
  <c r="M377" i="3"/>
  <c r="N377" i="3"/>
  <c r="O377" i="3"/>
  <c r="H377" i="3"/>
  <c r="I377" i="3"/>
  <c r="J377" i="3"/>
  <c r="K377" i="3"/>
  <c r="D377" i="3"/>
  <c r="E377" i="3"/>
  <c r="F377" i="3"/>
  <c r="G377" i="3"/>
  <c r="R377" i="3"/>
  <c r="L378" i="3"/>
  <c r="M378" i="3"/>
  <c r="N378" i="3"/>
  <c r="O378" i="3"/>
  <c r="H378" i="3"/>
  <c r="I378" i="3"/>
  <c r="J378" i="3"/>
  <c r="K378" i="3"/>
  <c r="D378" i="3"/>
  <c r="E378" i="3"/>
  <c r="F378" i="3"/>
  <c r="G378" i="3"/>
  <c r="R378" i="3"/>
  <c r="L379" i="3"/>
  <c r="M379" i="3"/>
  <c r="N379" i="3"/>
  <c r="O379" i="3"/>
  <c r="H379" i="3"/>
  <c r="I379" i="3"/>
  <c r="J379" i="3"/>
  <c r="K379" i="3"/>
  <c r="D379" i="3"/>
  <c r="E379" i="3"/>
  <c r="F379" i="3"/>
  <c r="G379" i="3"/>
  <c r="R379" i="3"/>
  <c r="L380" i="3"/>
  <c r="M380" i="3"/>
  <c r="N380" i="3"/>
  <c r="O380" i="3"/>
  <c r="H380" i="3"/>
  <c r="I380" i="3"/>
  <c r="J380" i="3"/>
  <c r="K380" i="3"/>
  <c r="D380" i="3"/>
  <c r="E380" i="3"/>
  <c r="F380" i="3"/>
  <c r="G380" i="3"/>
  <c r="R380" i="3"/>
  <c r="L381" i="3"/>
  <c r="M381" i="3"/>
  <c r="N381" i="3"/>
  <c r="O381" i="3"/>
  <c r="H381" i="3"/>
  <c r="I381" i="3"/>
  <c r="J381" i="3"/>
  <c r="K381" i="3"/>
  <c r="D381" i="3"/>
  <c r="E381" i="3"/>
  <c r="F381" i="3"/>
  <c r="G381" i="3"/>
  <c r="R381" i="3"/>
  <c r="L382" i="3"/>
  <c r="M382" i="3"/>
  <c r="N382" i="3"/>
  <c r="O382" i="3"/>
  <c r="H382" i="3"/>
  <c r="I382" i="3"/>
  <c r="J382" i="3"/>
  <c r="K382" i="3"/>
  <c r="D382" i="3"/>
  <c r="E382" i="3"/>
  <c r="F382" i="3"/>
  <c r="G382" i="3"/>
  <c r="R382" i="3"/>
  <c r="L383" i="3"/>
  <c r="M383" i="3"/>
  <c r="N383" i="3"/>
  <c r="O383" i="3"/>
  <c r="H383" i="3"/>
  <c r="I383" i="3"/>
  <c r="J383" i="3"/>
  <c r="K383" i="3"/>
  <c r="D383" i="3"/>
  <c r="E383" i="3"/>
  <c r="F383" i="3"/>
  <c r="G383" i="3"/>
  <c r="R383" i="3"/>
  <c r="L384" i="3"/>
  <c r="M384" i="3"/>
  <c r="N384" i="3"/>
  <c r="O384" i="3"/>
  <c r="H384" i="3"/>
  <c r="I384" i="3"/>
  <c r="J384" i="3"/>
  <c r="K384" i="3"/>
  <c r="D384" i="3"/>
  <c r="E384" i="3"/>
  <c r="F384" i="3"/>
  <c r="G384" i="3"/>
  <c r="R384" i="3"/>
  <c r="L385" i="3"/>
  <c r="M385" i="3"/>
  <c r="N385" i="3"/>
  <c r="O385" i="3"/>
  <c r="H385" i="3"/>
  <c r="I385" i="3"/>
  <c r="J385" i="3"/>
  <c r="K385" i="3"/>
  <c r="D385" i="3"/>
  <c r="E385" i="3"/>
  <c r="F385" i="3"/>
  <c r="G385" i="3"/>
  <c r="R385" i="3"/>
  <c r="L386" i="3"/>
  <c r="M386" i="3"/>
  <c r="N386" i="3"/>
  <c r="O386" i="3"/>
  <c r="H386" i="3"/>
  <c r="I386" i="3"/>
  <c r="J386" i="3"/>
  <c r="K386" i="3"/>
  <c r="D386" i="3"/>
  <c r="E386" i="3"/>
  <c r="F386" i="3"/>
  <c r="G386" i="3"/>
  <c r="R386" i="3"/>
  <c r="L387" i="3"/>
  <c r="M387" i="3"/>
  <c r="N387" i="3"/>
  <c r="O387" i="3"/>
  <c r="H387" i="3"/>
  <c r="I387" i="3"/>
  <c r="J387" i="3"/>
  <c r="K387" i="3"/>
  <c r="D387" i="3"/>
  <c r="E387" i="3"/>
  <c r="F387" i="3"/>
  <c r="G387" i="3"/>
  <c r="R387" i="3"/>
  <c r="L388" i="3"/>
  <c r="M388" i="3"/>
  <c r="N388" i="3"/>
  <c r="O388" i="3"/>
  <c r="H388" i="3"/>
  <c r="I388" i="3"/>
  <c r="J388" i="3"/>
  <c r="K388" i="3"/>
  <c r="D388" i="3"/>
  <c r="E388" i="3"/>
  <c r="F388" i="3"/>
  <c r="G388" i="3"/>
  <c r="R388" i="3"/>
  <c r="L389" i="3"/>
  <c r="M389" i="3"/>
  <c r="N389" i="3"/>
  <c r="O389" i="3"/>
  <c r="H389" i="3"/>
  <c r="I389" i="3"/>
  <c r="J389" i="3"/>
  <c r="K389" i="3"/>
  <c r="D389" i="3"/>
  <c r="E389" i="3"/>
  <c r="F389" i="3"/>
  <c r="G389" i="3"/>
  <c r="R389" i="3"/>
  <c r="L390" i="3"/>
  <c r="M390" i="3"/>
  <c r="N390" i="3"/>
  <c r="O390" i="3"/>
  <c r="H390" i="3"/>
  <c r="I390" i="3"/>
  <c r="J390" i="3"/>
  <c r="K390" i="3"/>
  <c r="D390" i="3"/>
  <c r="E390" i="3"/>
  <c r="F390" i="3"/>
  <c r="G390" i="3"/>
  <c r="R390" i="3"/>
  <c r="L391" i="3"/>
  <c r="M391" i="3"/>
  <c r="N391" i="3"/>
  <c r="O391" i="3"/>
  <c r="H391" i="3"/>
  <c r="I391" i="3"/>
  <c r="J391" i="3"/>
  <c r="K391" i="3"/>
  <c r="D391" i="3"/>
  <c r="E391" i="3"/>
  <c r="F391" i="3"/>
  <c r="G391" i="3"/>
  <c r="R391" i="3"/>
  <c r="L392" i="3"/>
  <c r="M392" i="3"/>
  <c r="N392" i="3"/>
  <c r="O392" i="3"/>
  <c r="H392" i="3"/>
  <c r="I392" i="3"/>
  <c r="J392" i="3"/>
  <c r="K392" i="3"/>
  <c r="D392" i="3"/>
  <c r="E392" i="3"/>
  <c r="F392" i="3"/>
  <c r="G392" i="3"/>
  <c r="R392" i="3"/>
  <c r="L393" i="3"/>
  <c r="M393" i="3"/>
  <c r="N393" i="3"/>
  <c r="O393" i="3"/>
  <c r="H393" i="3"/>
  <c r="I393" i="3"/>
  <c r="J393" i="3"/>
  <c r="K393" i="3"/>
  <c r="D393" i="3"/>
  <c r="E393" i="3"/>
  <c r="F393" i="3"/>
  <c r="G393" i="3"/>
  <c r="R393" i="3"/>
  <c r="L394" i="3"/>
  <c r="M394" i="3"/>
  <c r="N394" i="3"/>
  <c r="O394" i="3"/>
  <c r="H394" i="3"/>
  <c r="I394" i="3"/>
  <c r="J394" i="3"/>
  <c r="K394" i="3"/>
  <c r="D394" i="3"/>
  <c r="E394" i="3"/>
  <c r="F394" i="3"/>
  <c r="G394" i="3"/>
  <c r="R394" i="3"/>
  <c r="L395" i="3"/>
  <c r="M395" i="3"/>
  <c r="N395" i="3"/>
  <c r="O395" i="3"/>
  <c r="H395" i="3"/>
  <c r="I395" i="3"/>
  <c r="J395" i="3"/>
  <c r="K395" i="3"/>
  <c r="D395" i="3"/>
  <c r="E395" i="3"/>
  <c r="F395" i="3"/>
  <c r="G395" i="3"/>
  <c r="R395" i="3"/>
  <c r="L396" i="3"/>
  <c r="M396" i="3"/>
  <c r="N396" i="3"/>
  <c r="O396" i="3"/>
  <c r="H396" i="3"/>
  <c r="I396" i="3"/>
  <c r="J396" i="3"/>
  <c r="K396" i="3"/>
  <c r="D396" i="3"/>
  <c r="E396" i="3"/>
  <c r="F396" i="3"/>
  <c r="G396" i="3"/>
  <c r="R396" i="3"/>
  <c r="L397" i="3"/>
  <c r="M397" i="3"/>
  <c r="N397" i="3"/>
  <c r="O397" i="3"/>
  <c r="H397" i="3"/>
  <c r="I397" i="3"/>
  <c r="J397" i="3"/>
  <c r="K397" i="3"/>
  <c r="D397" i="3"/>
  <c r="E397" i="3"/>
  <c r="F397" i="3"/>
  <c r="G397" i="3"/>
  <c r="R397" i="3"/>
  <c r="L398" i="3"/>
  <c r="M398" i="3"/>
  <c r="N398" i="3"/>
  <c r="O398" i="3"/>
  <c r="H398" i="3"/>
  <c r="I398" i="3"/>
  <c r="J398" i="3"/>
  <c r="K398" i="3"/>
  <c r="D398" i="3"/>
  <c r="E398" i="3"/>
  <c r="F398" i="3"/>
  <c r="G398" i="3"/>
  <c r="R398" i="3"/>
  <c r="L399" i="3"/>
  <c r="M399" i="3"/>
  <c r="N399" i="3"/>
  <c r="O399" i="3"/>
  <c r="H399" i="3"/>
  <c r="I399" i="3"/>
  <c r="J399" i="3"/>
  <c r="K399" i="3"/>
  <c r="D399" i="3"/>
  <c r="E399" i="3"/>
  <c r="F399" i="3"/>
  <c r="G399" i="3"/>
  <c r="R399" i="3"/>
  <c r="L400" i="3"/>
  <c r="M400" i="3"/>
  <c r="N400" i="3"/>
  <c r="O400" i="3"/>
  <c r="H400" i="3"/>
  <c r="I400" i="3"/>
  <c r="J400" i="3"/>
  <c r="K400" i="3"/>
  <c r="D400" i="3"/>
  <c r="E400" i="3"/>
  <c r="F400" i="3"/>
  <c r="G400" i="3"/>
  <c r="R400" i="3"/>
  <c r="L401" i="3"/>
  <c r="M401" i="3"/>
  <c r="N401" i="3"/>
  <c r="O401" i="3"/>
  <c r="H401" i="3"/>
  <c r="I401" i="3"/>
  <c r="J401" i="3"/>
  <c r="K401" i="3"/>
  <c r="D401" i="3"/>
  <c r="E401" i="3"/>
  <c r="F401" i="3"/>
  <c r="G401" i="3"/>
  <c r="R401" i="3"/>
  <c r="L402" i="3"/>
  <c r="M402" i="3"/>
  <c r="N402" i="3"/>
  <c r="O402" i="3"/>
  <c r="H402" i="3"/>
  <c r="I402" i="3"/>
  <c r="J402" i="3"/>
  <c r="K402" i="3"/>
  <c r="D402" i="3"/>
  <c r="E402" i="3"/>
  <c r="F402" i="3"/>
  <c r="G402" i="3"/>
  <c r="R402" i="3"/>
  <c r="L403" i="3"/>
  <c r="M403" i="3"/>
  <c r="N403" i="3"/>
  <c r="O403" i="3"/>
  <c r="H403" i="3"/>
  <c r="I403" i="3"/>
  <c r="J403" i="3"/>
  <c r="K403" i="3"/>
  <c r="D403" i="3"/>
  <c r="E403" i="3"/>
  <c r="F403" i="3"/>
  <c r="G403" i="3"/>
  <c r="R403" i="3"/>
  <c r="L404" i="3"/>
  <c r="M404" i="3"/>
  <c r="N404" i="3"/>
  <c r="O404" i="3"/>
  <c r="H404" i="3"/>
  <c r="I404" i="3"/>
  <c r="J404" i="3"/>
  <c r="K404" i="3"/>
  <c r="D404" i="3"/>
  <c r="E404" i="3"/>
  <c r="F404" i="3"/>
  <c r="G404" i="3"/>
  <c r="R404" i="3"/>
  <c r="L405" i="3"/>
  <c r="M405" i="3"/>
  <c r="N405" i="3"/>
  <c r="O405" i="3"/>
  <c r="H405" i="3"/>
  <c r="I405" i="3"/>
  <c r="J405" i="3"/>
  <c r="K405" i="3"/>
  <c r="D405" i="3"/>
  <c r="E405" i="3"/>
  <c r="F405" i="3"/>
  <c r="G405" i="3"/>
  <c r="R405" i="3"/>
  <c r="L406" i="3"/>
  <c r="M406" i="3"/>
  <c r="N406" i="3"/>
  <c r="O406" i="3"/>
  <c r="H406" i="3"/>
  <c r="I406" i="3"/>
  <c r="J406" i="3"/>
  <c r="K406" i="3"/>
  <c r="D406" i="3"/>
  <c r="E406" i="3"/>
  <c r="F406" i="3"/>
  <c r="G406" i="3"/>
  <c r="R406" i="3"/>
  <c r="L407" i="3"/>
  <c r="M407" i="3"/>
  <c r="N407" i="3"/>
  <c r="O407" i="3"/>
  <c r="H407" i="3"/>
  <c r="I407" i="3"/>
  <c r="J407" i="3"/>
  <c r="K407" i="3"/>
  <c r="D407" i="3"/>
  <c r="E407" i="3"/>
  <c r="F407" i="3"/>
  <c r="G407" i="3"/>
  <c r="R407" i="3"/>
  <c r="L408" i="3"/>
  <c r="M408" i="3"/>
  <c r="N408" i="3"/>
  <c r="O408" i="3"/>
  <c r="H408" i="3"/>
  <c r="I408" i="3"/>
  <c r="J408" i="3"/>
  <c r="K408" i="3"/>
  <c r="D408" i="3"/>
  <c r="E408" i="3"/>
  <c r="F408" i="3"/>
  <c r="G408" i="3"/>
  <c r="R408" i="3"/>
  <c r="L409" i="3"/>
  <c r="M409" i="3"/>
  <c r="N409" i="3"/>
  <c r="O409" i="3"/>
  <c r="H409" i="3"/>
  <c r="I409" i="3"/>
  <c r="J409" i="3"/>
  <c r="K409" i="3"/>
  <c r="D409" i="3"/>
  <c r="E409" i="3"/>
  <c r="F409" i="3"/>
  <c r="G409" i="3"/>
  <c r="R409" i="3"/>
  <c r="L410" i="3"/>
  <c r="M410" i="3"/>
  <c r="N410" i="3"/>
  <c r="O410" i="3"/>
  <c r="H410" i="3"/>
  <c r="I410" i="3"/>
  <c r="J410" i="3"/>
  <c r="K410" i="3"/>
  <c r="D410" i="3"/>
  <c r="E410" i="3"/>
  <c r="F410" i="3"/>
  <c r="G410" i="3"/>
  <c r="R410" i="3"/>
  <c r="L411" i="3"/>
  <c r="M411" i="3"/>
  <c r="N411" i="3"/>
  <c r="O411" i="3"/>
  <c r="H411" i="3"/>
  <c r="I411" i="3"/>
  <c r="J411" i="3"/>
  <c r="K411" i="3"/>
  <c r="D411" i="3"/>
  <c r="E411" i="3"/>
  <c r="F411" i="3"/>
  <c r="G411" i="3"/>
  <c r="R411" i="3"/>
  <c r="L412" i="3"/>
  <c r="M412" i="3"/>
  <c r="N412" i="3"/>
  <c r="O412" i="3"/>
  <c r="H412" i="3"/>
  <c r="I412" i="3"/>
  <c r="J412" i="3"/>
  <c r="K412" i="3"/>
  <c r="D412" i="3"/>
  <c r="E412" i="3"/>
  <c r="F412" i="3"/>
  <c r="G412" i="3"/>
  <c r="R412" i="3"/>
  <c r="L413" i="3"/>
  <c r="M413" i="3"/>
  <c r="N413" i="3"/>
  <c r="O413" i="3"/>
  <c r="H413" i="3"/>
  <c r="I413" i="3"/>
  <c r="J413" i="3"/>
  <c r="K413" i="3"/>
  <c r="D413" i="3"/>
  <c r="E413" i="3"/>
  <c r="F413" i="3"/>
  <c r="G413" i="3"/>
  <c r="R413" i="3"/>
  <c r="L414" i="3"/>
  <c r="M414" i="3"/>
  <c r="N414" i="3"/>
  <c r="O414" i="3"/>
  <c r="H414" i="3"/>
  <c r="I414" i="3"/>
  <c r="J414" i="3"/>
  <c r="K414" i="3"/>
  <c r="D414" i="3"/>
  <c r="E414" i="3"/>
  <c r="F414" i="3"/>
  <c r="G414" i="3"/>
  <c r="R414" i="3"/>
  <c r="L415" i="3"/>
  <c r="M415" i="3"/>
  <c r="N415" i="3"/>
  <c r="O415" i="3"/>
  <c r="H415" i="3"/>
  <c r="I415" i="3"/>
  <c r="J415" i="3"/>
  <c r="K415" i="3"/>
  <c r="D415" i="3"/>
  <c r="E415" i="3"/>
  <c r="F415" i="3"/>
  <c r="G415" i="3"/>
  <c r="R415" i="3"/>
  <c r="L416" i="3"/>
  <c r="M416" i="3"/>
  <c r="N416" i="3"/>
  <c r="O416" i="3"/>
  <c r="H416" i="3"/>
  <c r="I416" i="3"/>
  <c r="J416" i="3"/>
  <c r="K416" i="3"/>
  <c r="D416" i="3"/>
  <c r="E416" i="3"/>
  <c r="F416" i="3"/>
  <c r="G416" i="3"/>
  <c r="R416" i="3"/>
  <c r="L417" i="3"/>
  <c r="M417" i="3"/>
  <c r="N417" i="3"/>
  <c r="O417" i="3"/>
  <c r="H417" i="3"/>
  <c r="I417" i="3"/>
  <c r="J417" i="3"/>
  <c r="K417" i="3"/>
  <c r="D417" i="3"/>
  <c r="E417" i="3"/>
  <c r="F417" i="3"/>
  <c r="G417" i="3"/>
  <c r="R417" i="3"/>
  <c r="L418" i="3"/>
  <c r="M418" i="3"/>
  <c r="N418" i="3"/>
  <c r="O418" i="3"/>
  <c r="H418" i="3"/>
  <c r="I418" i="3"/>
  <c r="J418" i="3"/>
  <c r="K418" i="3"/>
  <c r="D418" i="3"/>
  <c r="E418" i="3"/>
  <c r="F418" i="3"/>
  <c r="G418" i="3"/>
  <c r="R418" i="3"/>
  <c r="L419" i="3"/>
  <c r="M419" i="3"/>
  <c r="N419" i="3"/>
  <c r="O419" i="3"/>
  <c r="H419" i="3"/>
  <c r="I419" i="3"/>
  <c r="J419" i="3"/>
  <c r="K419" i="3"/>
  <c r="D419" i="3"/>
  <c r="E419" i="3"/>
  <c r="F419" i="3"/>
  <c r="G419" i="3"/>
  <c r="R419" i="3"/>
  <c r="L420" i="3"/>
  <c r="M420" i="3"/>
  <c r="N420" i="3"/>
  <c r="O420" i="3"/>
  <c r="H420" i="3"/>
  <c r="I420" i="3"/>
  <c r="J420" i="3"/>
  <c r="K420" i="3"/>
  <c r="D420" i="3"/>
  <c r="E420" i="3"/>
  <c r="F420" i="3"/>
  <c r="G420" i="3"/>
  <c r="R420" i="3"/>
  <c r="L421" i="3"/>
  <c r="M421" i="3"/>
  <c r="N421" i="3"/>
  <c r="O421" i="3"/>
  <c r="H421" i="3"/>
  <c r="I421" i="3"/>
  <c r="J421" i="3"/>
  <c r="K421" i="3"/>
  <c r="D421" i="3"/>
  <c r="E421" i="3"/>
  <c r="F421" i="3"/>
  <c r="G421" i="3"/>
  <c r="R421" i="3"/>
  <c r="L422" i="3"/>
  <c r="M422" i="3"/>
  <c r="N422" i="3"/>
  <c r="O422" i="3"/>
  <c r="H422" i="3"/>
  <c r="I422" i="3"/>
  <c r="J422" i="3"/>
  <c r="K422" i="3"/>
  <c r="D422" i="3"/>
  <c r="E422" i="3"/>
  <c r="F422" i="3"/>
  <c r="G422" i="3"/>
  <c r="R422" i="3"/>
  <c r="L423" i="3"/>
  <c r="M423" i="3"/>
  <c r="N423" i="3"/>
  <c r="O423" i="3"/>
  <c r="H423" i="3"/>
  <c r="I423" i="3"/>
  <c r="J423" i="3"/>
  <c r="K423" i="3"/>
  <c r="D423" i="3"/>
  <c r="E423" i="3"/>
  <c r="F423" i="3"/>
  <c r="G423" i="3"/>
  <c r="R423" i="3"/>
  <c r="L424" i="3"/>
  <c r="M424" i="3"/>
  <c r="N424" i="3"/>
  <c r="O424" i="3"/>
  <c r="H424" i="3"/>
  <c r="I424" i="3"/>
  <c r="J424" i="3"/>
  <c r="K424" i="3"/>
  <c r="D424" i="3"/>
  <c r="E424" i="3"/>
  <c r="F424" i="3"/>
  <c r="G424" i="3"/>
  <c r="R424" i="3"/>
  <c r="L425" i="3"/>
  <c r="M425" i="3"/>
  <c r="N425" i="3"/>
  <c r="O425" i="3"/>
  <c r="H425" i="3"/>
  <c r="I425" i="3"/>
  <c r="J425" i="3"/>
  <c r="K425" i="3"/>
  <c r="D425" i="3"/>
  <c r="E425" i="3"/>
  <c r="F425" i="3"/>
  <c r="G425" i="3"/>
  <c r="R425" i="3"/>
  <c r="L426" i="3"/>
  <c r="M426" i="3"/>
  <c r="N426" i="3"/>
  <c r="O426" i="3"/>
  <c r="H426" i="3"/>
  <c r="I426" i="3"/>
  <c r="J426" i="3"/>
  <c r="K426" i="3"/>
  <c r="D426" i="3"/>
  <c r="E426" i="3"/>
  <c r="F426" i="3"/>
  <c r="G426" i="3"/>
  <c r="R426" i="3"/>
  <c r="L427" i="3"/>
  <c r="M427" i="3"/>
  <c r="N427" i="3"/>
  <c r="O427" i="3"/>
  <c r="H427" i="3"/>
  <c r="I427" i="3"/>
  <c r="J427" i="3"/>
  <c r="K427" i="3"/>
  <c r="D427" i="3"/>
  <c r="E427" i="3"/>
  <c r="F427" i="3"/>
  <c r="G427" i="3"/>
  <c r="R427" i="3"/>
  <c r="L428" i="3"/>
  <c r="M428" i="3"/>
  <c r="N428" i="3"/>
  <c r="O428" i="3"/>
  <c r="H428" i="3"/>
  <c r="I428" i="3"/>
  <c r="J428" i="3"/>
  <c r="K428" i="3"/>
  <c r="D428" i="3"/>
  <c r="E428" i="3"/>
  <c r="F428" i="3"/>
  <c r="G428" i="3"/>
  <c r="R428" i="3"/>
  <c r="L429" i="3"/>
  <c r="M429" i="3"/>
  <c r="N429" i="3"/>
  <c r="O429" i="3"/>
  <c r="H429" i="3"/>
  <c r="I429" i="3"/>
  <c r="J429" i="3"/>
  <c r="K429" i="3"/>
  <c r="D429" i="3"/>
  <c r="E429" i="3"/>
  <c r="F429" i="3"/>
  <c r="G429" i="3"/>
  <c r="R429" i="3"/>
  <c r="L430" i="3"/>
  <c r="M430" i="3"/>
  <c r="N430" i="3"/>
  <c r="O430" i="3"/>
  <c r="H430" i="3"/>
  <c r="I430" i="3"/>
  <c r="J430" i="3"/>
  <c r="K430" i="3"/>
  <c r="D430" i="3"/>
  <c r="E430" i="3"/>
  <c r="F430" i="3"/>
  <c r="G430" i="3"/>
  <c r="R430" i="3"/>
  <c r="L431" i="3"/>
  <c r="M431" i="3"/>
  <c r="N431" i="3"/>
  <c r="O431" i="3"/>
  <c r="H431" i="3"/>
  <c r="I431" i="3"/>
  <c r="J431" i="3"/>
  <c r="K431" i="3"/>
  <c r="D431" i="3"/>
  <c r="E431" i="3"/>
  <c r="F431" i="3"/>
  <c r="G431" i="3"/>
  <c r="R431" i="3"/>
  <c r="L432" i="3"/>
  <c r="M432" i="3"/>
  <c r="N432" i="3"/>
  <c r="O432" i="3"/>
  <c r="H432" i="3"/>
  <c r="I432" i="3"/>
  <c r="J432" i="3"/>
  <c r="K432" i="3"/>
  <c r="D432" i="3"/>
  <c r="E432" i="3"/>
  <c r="F432" i="3"/>
  <c r="G432" i="3"/>
  <c r="R432" i="3"/>
  <c r="L433" i="3"/>
  <c r="M433" i="3"/>
  <c r="N433" i="3"/>
  <c r="O433" i="3"/>
  <c r="H433" i="3"/>
  <c r="I433" i="3"/>
  <c r="J433" i="3"/>
  <c r="K433" i="3"/>
  <c r="D433" i="3"/>
  <c r="E433" i="3"/>
  <c r="F433" i="3"/>
  <c r="G433" i="3"/>
  <c r="R433" i="3"/>
  <c r="L434" i="3"/>
  <c r="M434" i="3"/>
  <c r="N434" i="3"/>
  <c r="O434" i="3"/>
  <c r="H434" i="3"/>
  <c r="I434" i="3"/>
  <c r="J434" i="3"/>
  <c r="K434" i="3"/>
  <c r="D434" i="3"/>
  <c r="E434" i="3"/>
  <c r="F434" i="3"/>
  <c r="G434" i="3"/>
  <c r="R434" i="3"/>
  <c r="L435" i="3"/>
  <c r="M435" i="3"/>
  <c r="N435" i="3"/>
  <c r="O435" i="3"/>
  <c r="H435" i="3"/>
  <c r="I435" i="3"/>
  <c r="J435" i="3"/>
  <c r="K435" i="3"/>
  <c r="D435" i="3"/>
  <c r="E435" i="3"/>
  <c r="F435" i="3"/>
  <c r="G435" i="3"/>
  <c r="R435" i="3"/>
  <c r="L436" i="3"/>
  <c r="M436" i="3"/>
  <c r="N436" i="3"/>
  <c r="O436" i="3"/>
  <c r="H436" i="3"/>
  <c r="I436" i="3"/>
  <c r="J436" i="3"/>
  <c r="K436" i="3"/>
  <c r="D436" i="3"/>
  <c r="E436" i="3"/>
  <c r="F436" i="3"/>
  <c r="G436" i="3"/>
  <c r="R436" i="3"/>
  <c r="L437" i="3"/>
  <c r="M437" i="3"/>
  <c r="N437" i="3"/>
  <c r="O437" i="3"/>
  <c r="H437" i="3"/>
  <c r="I437" i="3"/>
  <c r="J437" i="3"/>
  <c r="K437" i="3"/>
  <c r="D437" i="3"/>
  <c r="E437" i="3"/>
  <c r="F437" i="3"/>
  <c r="G437" i="3"/>
  <c r="R437" i="3"/>
  <c r="L438" i="3"/>
  <c r="M438" i="3"/>
  <c r="N438" i="3"/>
  <c r="O438" i="3"/>
  <c r="H438" i="3"/>
  <c r="I438" i="3"/>
  <c r="J438" i="3"/>
  <c r="K438" i="3"/>
  <c r="D438" i="3"/>
  <c r="E438" i="3"/>
  <c r="F438" i="3"/>
  <c r="G438" i="3"/>
  <c r="R438" i="3"/>
  <c r="L439" i="3"/>
  <c r="M439" i="3"/>
  <c r="N439" i="3"/>
  <c r="O439" i="3"/>
  <c r="H439" i="3"/>
  <c r="I439" i="3"/>
  <c r="J439" i="3"/>
  <c r="K439" i="3"/>
  <c r="D439" i="3"/>
  <c r="E439" i="3"/>
  <c r="F439" i="3"/>
  <c r="G439" i="3"/>
  <c r="R439" i="3"/>
  <c r="L440" i="3"/>
  <c r="M440" i="3"/>
  <c r="N440" i="3"/>
  <c r="O440" i="3"/>
  <c r="H440" i="3"/>
  <c r="I440" i="3"/>
  <c r="J440" i="3"/>
  <c r="K440" i="3"/>
  <c r="D440" i="3"/>
  <c r="E440" i="3"/>
  <c r="F440" i="3"/>
  <c r="G440" i="3"/>
  <c r="R440" i="3"/>
  <c r="L441" i="3"/>
  <c r="M441" i="3"/>
  <c r="N441" i="3"/>
  <c r="O441" i="3"/>
  <c r="H441" i="3"/>
  <c r="I441" i="3"/>
  <c r="J441" i="3"/>
  <c r="K441" i="3"/>
  <c r="D441" i="3"/>
  <c r="E441" i="3"/>
  <c r="F441" i="3"/>
  <c r="G441" i="3"/>
  <c r="R441" i="3"/>
  <c r="L442" i="3"/>
  <c r="M442" i="3"/>
  <c r="N442" i="3"/>
  <c r="O442" i="3"/>
  <c r="H442" i="3"/>
  <c r="I442" i="3"/>
  <c r="J442" i="3"/>
  <c r="K442" i="3"/>
  <c r="D442" i="3"/>
  <c r="E442" i="3"/>
  <c r="F442" i="3"/>
  <c r="G442" i="3"/>
  <c r="R442" i="3"/>
  <c r="L443" i="3"/>
  <c r="M443" i="3"/>
  <c r="N443" i="3"/>
  <c r="O443" i="3"/>
  <c r="H443" i="3"/>
  <c r="I443" i="3"/>
  <c r="J443" i="3"/>
  <c r="K443" i="3"/>
  <c r="D443" i="3"/>
  <c r="E443" i="3"/>
  <c r="F443" i="3"/>
  <c r="G443" i="3"/>
  <c r="R443" i="3"/>
  <c r="L444" i="3"/>
  <c r="M444" i="3"/>
  <c r="N444" i="3"/>
  <c r="O444" i="3"/>
  <c r="H444" i="3"/>
  <c r="I444" i="3"/>
  <c r="J444" i="3"/>
  <c r="K444" i="3"/>
  <c r="D444" i="3"/>
  <c r="E444" i="3"/>
  <c r="F444" i="3"/>
  <c r="G444" i="3"/>
  <c r="R444" i="3"/>
  <c r="L445" i="3"/>
  <c r="M445" i="3"/>
  <c r="N445" i="3"/>
  <c r="O445" i="3"/>
  <c r="H445" i="3"/>
  <c r="I445" i="3"/>
  <c r="J445" i="3"/>
  <c r="K445" i="3"/>
  <c r="D445" i="3"/>
  <c r="E445" i="3"/>
  <c r="F445" i="3"/>
  <c r="G445" i="3"/>
  <c r="R445" i="3"/>
  <c r="L446" i="3"/>
  <c r="M446" i="3"/>
  <c r="N446" i="3"/>
  <c r="O446" i="3"/>
  <c r="H446" i="3"/>
  <c r="I446" i="3"/>
  <c r="J446" i="3"/>
  <c r="K446" i="3"/>
  <c r="D446" i="3"/>
  <c r="E446" i="3"/>
  <c r="F446" i="3"/>
  <c r="G446" i="3"/>
  <c r="R446" i="3"/>
  <c r="L447" i="3"/>
  <c r="M447" i="3"/>
  <c r="N447" i="3"/>
  <c r="O447" i="3"/>
  <c r="H447" i="3"/>
  <c r="I447" i="3"/>
  <c r="J447" i="3"/>
  <c r="K447" i="3"/>
  <c r="D447" i="3"/>
  <c r="E447" i="3"/>
  <c r="F447" i="3"/>
  <c r="G447" i="3"/>
  <c r="R447" i="3"/>
  <c r="L448" i="3"/>
  <c r="M448" i="3"/>
  <c r="N448" i="3"/>
  <c r="O448" i="3"/>
  <c r="H448" i="3"/>
  <c r="I448" i="3"/>
  <c r="J448" i="3"/>
  <c r="K448" i="3"/>
  <c r="D448" i="3"/>
  <c r="E448" i="3"/>
  <c r="F448" i="3"/>
  <c r="G448" i="3"/>
  <c r="R448" i="3"/>
  <c r="L449" i="3"/>
  <c r="M449" i="3"/>
  <c r="N449" i="3"/>
  <c r="O449" i="3"/>
  <c r="H449" i="3"/>
  <c r="I449" i="3"/>
  <c r="J449" i="3"/>
  <c r="K449" i="3"/>
  <c r="D449" i="3"/>
  <c r="E449" i="3"/>
  <c r="F449" i="3"/>
  <c r="G449" i="3"/>
  <c r="R449" i="3"/>
  <c r="L450" i="3"/>
  <c r="M450" i="3"/>
  <c r="N450" i="3"/>
  <c r="O450" i="3"/>
  <c r="H450" i="3"/>
  <c r="I450" i="3"/>
  <c r="J450" i="3"/>
  <c r="K450" i="3"/>
  <c r="D450" i="3"/>
  <c r="E450" i="3"/>
  <c r="F450" i="3"/>
  <c r="G450" i="3"/>
  <c r="R450" i="3"/>
  <c r="L451" i="3"/>
  <c r="M451" i="3"/>
  <c r="N451" i="3"/>
  <c r="O451" i="3"/>
  <c r="H451" i="3"/>
  <c r="I451" i="3"/>
  <c r="J451" i="3"/>
  <c r="K451" i="3"/>
  <c r="D451" i="3"/>
  <c r="E451" i="3"/>
  <c r="F451" i="3"/>
  <c r="G451" i="3"/>
  <c r="R451" i="3"/>
  <c r="L452" i="3"/>
  <c r="M452" i="3"/>
  <c r="N452" i="3"/>
  <c r="O452" i="3"/>
  <c r="H452" i="3"/>
  <c r="I452" i="3"/>
  <c r="J452" i="3"/>
  <c r="K452" i="3"/>
  <c r="D452" i="3"/>
  <c r="E452" i="3"/>
  <c r="F452" i="3"/>
  <c r="G452" i="3"/>
  <c r="R452" i="3"/>
  <c r="L453" i="3"/>
  <c r="M453" i="3"/>
  <c r="N453" i="3"/>
  <c r="O453" i="3"/>
  <c r="H453" i="3"/>
  <c r="I453" i="3"/>
  <c r="J453" i="3"/>
  <c r="K453" i="3"/>
  <c r="D453" i="3"/>
  <c r="E453" i="3"/>
  <c r="F453" i="3"/>
  <c r="G453" i="3"/>
  <c r="R453" i="3"/>
  <c r="L454" i="3"/>
  <c r="M454" i="3"/>
  <c r="N454" i="3"/>
  <c r="O454" i="3"/>
  <c r="H454" i="3"/>
  <c r="I454" i="3"/>
  <c r="J454" i="3"/>
  <c r="K454" i="3"/>
  <c r="D454" i="3"/>
  <c r="E454" i="3"/>
  <c r="F454" i="3"/>
  <c r="G454" i="3"/>
  <c r="R454" i="3"/>
  <c r="L455" i="3"/>
  <c r="M455" i="3"/>
  <c r="N455" i="3"/>
  <c r="O455" i="3"/>
  <c r="H455" i="3"/>
  <c r="I455" i="3"/>
  <c r="J455" i="3"/>
  <c r="K455" i="3"/>
  <c r="D455" i="3"/>
  <c r="E455" i="3"/>
  <c r="F455" i="3"/>
  <c r="G455" i="3"/>
  <c r="R455" i="3"/>
  <c r="L456" i="3"/>
  <c r="M456" i="3"/>
  <c r="N456" i="3"/>
  <c r="O456" i="3"/>
  <c r="H456" i="3"/>
  <c r="I456" i="3"/>
  <c r="J456" i="3"/>
  <c r="K456" i="3"/>
  <c r="D456" i="3"/>
  <c r="E456" i="3"/>
  <c r="F456" i="3"/>
  <c r="G456" i="3"/>
  <c r="R456" i="3"/>
  <c r="L457" i="3"/>
  <c r="M457" i="3"/>
  <c r="N457" i="3"/>
  <c r="O457" i="3"/>
  <c r="H457" i="3"/>
  <c r="I457" i="3"/>
  <c r="J457" i="3"/>
  <c r="K457" i="3"/>
  <c r="D457" i="3"/>
  <c r="E457" i="3"/>
  <c r="F457" i="3"/>
  <c r="G457" i="3"/>
  <c r="R457" i="3"/>
  <c r="L458" i="3"/>
  <c r="M458" i="3"/>
  <c r="N458" i="3"/>
  <c r="O458" i="3"/>
  <c r="H458" i="3"/>
  <c r="I458" i="3"/>
  <c r="J458" i="3"/>
  <c r="K458" i="3"/>
  <c r="D458" i="3"/>
  <c r="E458" i="3"/>
  <c r="F458" i="3"/>
  <c r="G458" i="3"/>
  <c r="R458" i="3"/>
  <c r="L459" i="3"/>
  <c r="M459" i="3"/>
  <c r="N459" i="3"/>
  <c r="O459" i="3"/>
  <c r="H459" i="3"/>
  <c r="I459" i="3"/>
  <c r="J459" i="3"/>
  <c r="K459" i="3"/>
  <c r="D459" i="3"/>
  <c r="E459" i="3"/>
  <c r="F459" i="3"/>
  <c r="G459" i="3"/>
  <c r="R459" i="3"/>
  <c r="L460" i="3"/>
  <c r="M460" i="3"/>
  <c r="N460" i="3"/>
  <c r="O460" i="3"/>
  <c r="H460" i="3"/>
  <c r="I460" i="3"/>
  <c r="J460" i="3"/>
  <c r="K460" i="3"/>
  <c r="D460" i="3"/>
  <c r="E460" i="3"/>
  <c r="F460" i="3"/>
  <c r="G460" i="3"/>
  <c r="R460" i="3"/>
  <c r="L461" i="3"/>
  <c r="M461" i="3"/>
  <c r="N461" i="3"/>
  <c r="O461" i="3"/>
  <c r="H461" i="3"/>
  <c r="I461" i="3"/>
  <c r="J461" i="3"/>
  <c r="K461" i="3"/>
  <c r="D461" i="3"/>
  <c r="E461" i="3"/>
  <c r="F461" i="3"/>
  <c r="G461" i="3"/>
  <c r="R461" i="3"/>
  <c r="L462" i="3"/>
  <c r="M462" i="3"/>
  <c r="N462" i="3"/>
  <c r="O462" i="3"/>
  <c r="H462" i="3"/>
  <c r="I462" i="3"/>
  <c r="J462" i="3"/>
  <c r="K462" i="3"/>
  <c r="D462" i="3"/>
  <c r="E462" i="3"/>
  <c r="F462" i="3"/>
  <c r="G462" i="3"/>
  <c r="R462" i="3"/>
  <c r="L463" i="3"/>
  <c r="M463" i="3"/>
  <c r="N463" i="3"/>
  <c r="O463" i="3"/>
  <c r="H463" i="3"/>
  <c r="I463" i="3"/>
  <c r="J463" i="3"/>
  <c r="K463" i="3"/>
  <c r="D463" i="3"/>
  <c r="E463" i="3"/>
  <c r="F463" i="3"/>
  <c r="G463" i="3"/>
  <c r="R463" i="3"/>
  <c r="L464" i="3"/>
  <c r="M464" i="3"/>
  <c r="N464" i="3"/>
  <c r="O464" i="3"/>
  <c r="H464" i="3"/>
  <c r="I464" i="3"/>
  <c r="J464" i="3"/>
  <c r="K464" i="3"/>
  <c r="D464" i="3"/>
  <c r="E464" i="3"/>
  <c r="F464" i="3"/>
  <c r="G464" i="3"/>
  <c r="R464" i="3"/>
  <c r="L465" i="3"/>
  <c r="M465" i="3"/>
  <c r="N465" i="3"/>
  <c r="O465" i="3"/>
  <c r="H465" i="3"/>
  <c r="I465" i="3"/>
  <c r="J465" i="3"/>
  <c r="K465" i="3"/>
  <c r="D465" i="3"/>
  <c r="E465" i="3"/>
  <c r="F465" i="3"/>
  <c r="G465" i="3"/>
  <c r="R465" i="3"/>
  <c r="L466" i="3"/>
  <c r="M466" i="3"/>
  <c r="N466" i="3"/>
  <c r="O466" i="3"/>
  <c r="H466" i="3"/>
  <c r="I466" i="3"/>
  <c r="J466" i="3"/>
  <c r="K466" i="3"/>
  <c r="D466" i="3"/>
  <c r="E466" i="3"/>
  <c r="F466" i="3"/>
  <c r="G466" i="3"/>
  <c r="R466" i="3"/>
  <c r="L467" i="3"/>
  <c r="M467" i="3"/>
  <c r="N467" i="3"/>
  <c r="O467" i="3"/>
  <c r="H467" i="3"/>
  <c r="I467" i="3"/>
  <c r="J467" i="3"/>
  <c r="K467" i="3"/>
  <c r="D467" i="3"/>
  <c r="E467" i="3"/>
  <c r="F467" i="3"/>
  <c r="G467" i="3"/>
  <c r="R467" i="3"/>
  <c r="L468" i="3"/>
  <c r="M468" i="3"/>
  <c r="N468" i="3"/>
  <c r="O468" i="3"/>
  <c r="H468" i="3"/>
  <c r="I468" i="3"/>
  <c r="J468" i="3"/>
  <c r="K468" i="3"/>
  <c r="D468" i="3"/>
  <c r="E468" i="3"/>
  <c r="F468" i="3"/>
  <c r="G468" i="3"/>
  <c r="R468" i="3"/>
  <c r="L469" i="3"/>
  <c r="M469" i="3"/>
  <c r="N469" i="3"/>
  <c r="O469" i="3"/>
  <c r="H469" i="3"/>
  <c r="I469" i="3"/>
  <c r="J469" i="3"/>
  <c r="K469" i="3"/>
  <c r="D469" i="3"/>
  <c r="E469" i="3"/>
  <c r="F469" i="3"/>
  <c r="G469" i="3"/>
  <c r="R469" i="3"/>
  <c r="L470" i="3"/>
  <c r="M470" i="3"/>
  <c r="N470" i="3"/>
  <c r="O470" i="3"/>
  <c r="H470" i="3"/>
  <c r="I470" i="3"/>
  <c r="J470" i="3"/>
  <c r="K470" i="3"/>
  <c r="D470" i="3"/>
  <c r="E470" i="3"/>
  <c r="F470" i="3"/>
  <c r="G470" i="3"/>
  <c r="R470" i="3"/>
  <c r="L471" i="3"/>
  <c r="M471" i="3"/>
  <c r="N471" i="3"/>
  <c r="O471" i="3"/>
  <c r="H471" i="3"/>
  <c r="I471" i="3"/>
  <c r="J471" i="3"/>
  <c r="K471" i="3"/>
  <c r="D471" i="3"/>
  <c r="E471" i="3"/>
  <c r="F471" i="3"/>
  <c r="G471" i="3"/>
  <c r="R471" i="3"/>
  <c r="L472" i="3"/>
  <c r="M472" i="3"/>
  <c r="N472" i="3"/>
  <c r="O472" i="3"/>
  <c r="H472" i="3"/>
  <c r="I472" i="3"/>
  <c r="J472" i="3"/>
  <c r="K472" i="3"/>
  <c r="D472" i="3"/>
  <c r="E472" i="3"/>
  <c r="F472" i="3"/>
  <c r="G472" i="3"/>
  <c r="R472" i="3"/>
  <c r="L473" i="3"/>
  <c r="M473" i="3"/>
  <c r="N473" i="3"/>
  <c r="O473" i="3"/>
  <c r="H473" i="3"/>
  <c r="I473" i="3"/>
  <c r="J473" i="3"/>
  <c r="K473" i="3"/>
  <c r="D473" i="3"/>
  <c r="E473" i="3"/>
  <c r="F473" i="3"/>
  <c r="G473" i="3"/>
  <c r="R473" i="3"/>
  <c r="L474" i="3"/>
  <c r="M474" i="3"/>
  <c r="N474" i="3"/>
  <c r="O474" i="3"/>
  <c r="H474" i="3"/>
  <c r="I474" i="3"/>
  <c r="J474" i="3"/>
  <c r="K474" i="3"/>
  <c r="D474" i="3"/>
  <c r="E474" i="3"/>
  <c r="F474" i="3"/>
  <c r="G474" i="3"/>
  <c r="R474" i="3"/>
  <c r="L475" i="3"/>
  <c r="M475" i="3"/>
  <c r="N475" i="3"/>
  <c r="O475" i="3"/>
  <c r="H475" i="3"/>
  <c r="I475" i="3"/>
  <c r="J475" i="3"/>
  <c r="K475" i="3"/>
  <c r="D475" i="3"/>
  <c r="E475" i="3"/>
  <c r="F475" i="3"/>
  <c r="G475" i="3"/>
  <c r="R475" i="3"/>
  <c r="L476" i="3"/>
  <c r="M476" i="3"/>
  <c r="N476" i="3"/>
  <c r="O476" i="3"/>
  <c r="H476" i="3"/>
  <c r="I476" i="3"/>
  <c r="J476" i="3"/>
  <c r="K476" i="3"/>
  <c r="D476" i="3"/>
  <c r="E476" i="3"/>
  <c r="F476" i="3"/>
  <c r="G476" i="3"/>
  <c r="R476" i="3"/>
  <c r="L477" i="3"/>
  <c r="M477" i="3"/>
  <c r="N477" i="3"/>
  <c r="O477" i="3"/>
  <c r="H477" i="3"/>
  <c r="I477" i="3"/>
  <c r="J477" i="3"/>
  <c r="K477" i="3"/>
  <c r="D477" i="3"/>
  <c r="E477" i="3"/>
  <c r="F477" i="3"/>
  <c r="G477" i="3"/>
  <c r="R477" i="3"/>
  <c r="L478" i="3"/>
  <c r="M478" i="3"/>
  <c r="N478" i="3"/>
  <c r="O478" i="3"/>
  <c r="H478" i="3"/>
  <c r="I478" i="3"/>
  <c r="J478" i="3"/>
  <c r="K478" i="3"/>
  <c r="D478" i="3"/>
  <c r="E478" i="3"/>
  <c r="F478" i="3"/>
  <c r="G478" i="3"/>
  <c r="R478" i="3"/>
  <c r="L479" i="3"/>
  <c r="M479" i="3"/>
  <c r="N479" i="3"/>
  <c r="O479" i="3"/>
  <c r="H479" i="3"/>
  <c r="I479" i="3"/>
  <c r="J479" i="3"/>
  <c r="K479" i="3"/>
  <c r="D479" i="3"/>
  <c r="E479" i="3"/>
  <c r="F479" i="3"/>
  <c r="G479" i="3"/>
  <c r="R479" i="3"/>
  <c r="L480" i="3"/>
  <c r="M480" i="3"/>
  <c r="N480" i="3"/>
  <c r="O480" i="3"/>
  <c r="H480" i="3"/>
  <c r="I480" i="3"/>
  <c r="J480" i="3"/>
  <c r="K480" i="3"/>
  <c r="D480" i="3"/>
  <c r="E480" i="3"/>
  <c r="F480" i="3"/>
  <c r="G480" i="3"/>
  <c r="R480" i="3"/>
  <c r="L481" i="3"/>
  <c r="M481" i="3"/>
  <c r="N481" i="3"/>
  <c r="O481" i="3"/>
  <c r="H481" i="3"/>
  <c r="I481" i="3"/>
  <c r="J481" i="3"/>
  <c r="K481" i="3"/>
  <c r="D481" i="3"/>
  <c r="E481" i="3"/>
  <c r="F481" i="3"/>
  <c r="G481" i="3"/>
  <c r="R481" i="3"/>
  <c r="L482" i="3"/>
  <c r="M482" i="3"/>
  <c r="N482" i="3"/>
  <c r="O482" i="3"/>
  <c r="H482" i="3"/>
  <c r="I482" i="3"/>
  <c r="J482" i="3"/>
  <c r="K482" i="3"/>
  <c r="D482" i="3"/>
  <c r="E482" i="3"/>
  <c r="F482" i="3"/>
  <c r="G482" i="3"/>
  <c r="R482" i="3"/>
  <c r="L483" i="3"/>
  <c r="M483" i="3"/>
  <c r="N483" i="3"/>
  <c r="O483" i="3"/>
  <c r="H483" i="3"/>
  <c r="I483" i="3"/>
  <c r="J483" i="3"/>
  <c r="K483" i="3"/>
  <c r="D483" i="3"/>
  <c r="E483" i="3"/>
  <c r="F483" i="3"/>
  <c r="G483" i="3"/>
  <c r="R483" i="3"/>
  <c r="L484" i="3"/>
  <c r="M484" i="3"/>
  <c r="N484" i="3"/>
  <c r="O484" i="3"/>
  <c r="H484" i="3"/>
  <c r="I484" i="3"/>
  <c r="J484" i="3"/>
  <c r="K484" i="3"/>
  <c r="D484" i="3"/>
  <c r="E484" i="3"/>
  <c r="F484" i="3"/>
  <c r="G484" i="3"/>
  <c r="R484" i="3"/>
  <c r="L485" i="3"/>
  <c r="M485" i="3"/>
  <c r="N485" i="3"/>
  <c r="O485" i="3"/>
  <c r="H485" i="3"/>
  <c r="I485" i="3"/>
  <c r="J485" i="3"/>
  <c r="K485" i="3"/>
  <c r="D485" i="3"/>
  <c r="E485" i="3"/>
  <c r="F485" i="3"/>
  <c r="G485" i="3"/>
  <c r="R485" i="3"/>
  <c r="L486" i="3"/>
  <c r="M486" i="3"/>
  <c r="N486" i="3"/>
  <c r="O486" i="3"/>
  <c r="H486" i="3"/>
  <c r="I486" i="3"/>
  <c r="J486" i="3"/>
  <c r="K486" i="3"/>
  <c r="D486" i="3"/>
  <c r="E486" i="3"/>
  <c r="F486" i="3"/>
  <c r="G486" i="3"/>
  <c r="R486" i="3"/>
  <c r="L487" i="3"/>
  <c r="M487" i="3"/>
  <c r="N487" i="3"/>
  <c r="O487" i="3"/>
  <c r="H487" i="3"/>
  <c r="I487" i="3"/>
  <c r="J487" i="3"/>
  <c r="K487" i="3"/>
  <c r="D487" i="3"/>
  <c r="E487" i="3"/>
  <c r="F487" i="3"/>
  <c r="G487" i="3"/>
  <c r="R487" i="3"/>
  <c r="L488" i="3"/>
  <c r="M488" i="3"/>
  <c r="N488" i="3"/>
  <c r="O488" i="3"/>
  <c r="H488" i="3"/>
  <c r="I488" i="3"/>
  <c r="J488" i="3"/>
  <c r="K488" i="3"/>
  <c r="D488" i="3"/>
  <c r="E488" i="3"/>
  <c r="F488" i="3"/>
  <c r="G488" i="3"/>
  <c r="R488" i="3"/>
  <c r="L489" i="3"/>
  <c r="M489" i="3"/>
  <c r="N489" i="3"/>
  <c r="O489" i="3"/>
  <c r="H489" i="3"/>
  <c r="I489" i="3"/>
  <c r="J489" i="3"/>
  <c r="K489" i="3"/>
  <c r="D489" i="3"/>
  <c r="E489" i="3"/>
  <c r="F489" i="3"/>
  <c r="G489" i="3"/>
  <c r="R489" i="3"/>
  <c r="L490" i="3"/>
  <c r="M490" i="3"/>
  <c r="N490" i="3"/>
  <c r="O490" i="3"/>
  <c r="H490" i="3"/>
  <c r="I490" i="3"/>
  <c r="J490" i="3"/>
  <c r="K490" i="3"/>
  <c r="D490" i="3"/>
  <c r="E490" i="3"/>
  <c r="F490" i="3"/>
  <c r="G490" i="3"/>
  <c r="R490" i="3"/>
  <c r="L491" i="3"/>
  <c r="M491" i="3"/>
  <c r="N491" i="3"/>
  <c r="O491" i="3"/>
  <c r="H491" i="3"/>
  <c r="I491" i="3"/>
  <c r="J491" i="3"/>
  <c r="K491" i="3"/>
  <c r="D491" i="3"/>
  <c r="E491" i="3"/>
  <c r="F491" i="3"/>
  <c r="G491" i="3"/>
  <c r="R491" i="3"/>
  <c r="L492" i="3"/>
  <c r="M492" i="3"/>
  <c r="N492" i="3"/>
  <c r="O492" i="3"/>
  <c r="H492" i="3"/>
  <c r="I492" i="3"/>
  <c r="J492" i="3"/>
  <c r="K492" i="3"/>
  <c r="D492" i="3"/>
  <c r="E492" i="3"/>
  <c r="F492" i="3"/>
  <c r="G492" i="3"/>
  <c r="R492" i="3"/>
  <c r="L493" i="3"/>
  <c r="M493" i="3"/>
  <c r="N493" i="3"/>
  <c r="O493" i="3"/>
  <c r="H493" i="3"/>
  <c r="I493" i="3"/>
  <c r="J493" i="3"/>
  <c r="K493" i="3"/>
  <c r="D493" i="3"/>
  <c r="E493" i="3"/>
  <c r="F493" i="3"/>
  <c r="G493" i="3"/>
  <c r="R493" i="3"/>
  <c r="L494" i="3"/>
  <c r="M494" i="3"/>
  <c r="N494" i="3"/>
  <c r="O494" i="3"/>
  <c r="H494" i="3"/>
  <c r="I494" i="3"/>
  <c r="J494" i="3"/>
  <c r="K494" i="3"/>
  <c r="D494" i="3"/>
  <c r="E494" i="3"/>
  <c r="F494" i="3"/>
  <c r="G494" i="3"/>
  <c r="R494" i="3"/>
  <c r="L495" i="3"/>
  <c r="M495" i="3"/>
  <c r="N495" i="3"/>
  <c r="O495" i="3"/>
  <c r="H495" i="3"/>
  <c r="I495" i="3"/>
  <c r="J495" i="3"/>
  <c r="K495" i="3"/>
  <c r="D495" i="3"/>
  <c r="E495" i="3"/>
  <c r="F495" i="3"/>
  <c r="G495" i="3"/>
  <c r="R495" i="3"/>
  <c r="L496" i="3"/>
  <c r="M496" i="3"/>
  <c r="N496" i="3"/>
  <c r="O496" i="3"/>
  <c r="H496" i="3"/>
  <c r="I496" i="3"/>
  <c r="J496" i="3"/>
  <c r="K496" i="3"/>
  <c r="D496" i="3"/>
  <c r="E496" i="3"/>
  <c r="F496" i="3"/>
  <c r="G496" i="3"/>
  <c r="R496" i="3"/>
  <c r="L497" i="3"/>
  <c r="M497" i="3"/>
  <c r="N497" i="3"/>
  <c r="O497" i="3"/>
  <c r="H497" i="3"/>
  <c r="I497" i="3"/>
  <c r="J497" i="3"/>
  <c r="K497" i="3"/>
  <c r="D497" i="3"/>
  <c r="E497" i="3"/>
  <c r="F497" i="3"/>
  <c r="G497" i="3"/>
  <c r="R497" i="3"/>
  <c r="L498" i="3"/>
  <c r="M498" i="3"/>
  <c r="N498" i="3"/>
  <c r="O498" i="3"/>
  <c r="H498" i="3"/>
  <c r="I498" i="3"/>
  <c r="J498" i="3"/>
  <c r="K498" i="3"/>
  <c r="D498" i="3"/>
  <c r="E498" i="3"/>
  <c r="F498" i="3"/>
  <c r="G498" i="3"/>
  <c r="R498" i="3"/>
  <c r="L499" i="3"/>
  <c r="M499" i="3"/>
  <c r="N499" i="3"/>
  <c r="O499" i="3"/>
  <c r="H499" i="3"/>
  <c r="I499" i="3"/>
  <c r="J499" i="3"/>
  <c r="K499" i="3"/>
  <c r="D499" i="3"/>
  <c r="E499" i="3"/>
  <c r="F499" i="3"/>
  <c r="G499" i="3"/>
  <c r="R499" i="3"/>
  <c r="L500" i="3"/>
  <c r="M500" i="3"/>
  <c r="N500" i="3"/>
  <c r="O500" i="3"/>
  <c r="H500" i="3"/>
  <c r="I500" i="3"/>
  <c r="J500" i="3"/>
  <c r="K500" i="3"/>
  <c r="D500" i="3"/>
  <c r="E500" i="3"/>
  <c r="F500" i="3"/>
  <c r="G500" i="3"/>
  <c r="R500" i="3"/>
  <c r="T5" i="3"/>
  <c r="Q6" i="3"/>
  <c r="T6" i="3"/>
  <c r="T7" i="3"/>
  <c r="T8" i="3"/>
  <c r="T13" i="3"/>
  <c r="U13" i="3"/>
  <c r="V13" i="3"/>
  <c r="W13" i="3"/>
  <c r="T14" i="3"/>
  <c r="U14" i="3"/>
  <c r="V14" i="3"/>
  <c r="W14" i="3"/>
  <c r="T15" i="3"/>
  <c r="U15" i="3"/>
  <c r="V15" i="3"/>
  <c r="W15" i="3"/>
  <c r="T16" i="3"/>
  <c r="U16" i="3"/>
  <c r="V16" i="3"/>
  <c r="W16" i="3"/>
  <c r="T17" i="3"/>
  <c r="U17" i="3"/>
  <c r="V17" i="3"/>
  <c r="W17" i="3"/>
  <c r="T18" i="3"/>
  <c r="U18" i="3"/>
  <c r="V18" i="3"/>
  <c r="W18" i="3"/>
  <c r="T19" i="3"/>
  <c r="U19" i="3"/>
  <c r="V19" i="3"/>
  <c r="W19" i="3"/>
  <c r="T20" i="3"/>
  <c r="U20" i="3"/>
  <c r="V20" i="3"/>
  <c r="W20" i="3"/>
  <c r="T21" i="3"/>
  <c r="U21" i="3"/>
  <c r="V21" i="3"/>
  <c r="W21" i="3"/>
  <c r="T22" i="3"/>
  <c r="U22" i="3"/>
  <c r="V22" i="3"/>
  <c r="W22" i="3"/>
  <c r="T23" i="3"/>
  <c r="U23" i="3"/>
  <c r="V23" i="3"/>
  <c r="W23" i="3"/>
  <c r="T24" i="3"/>
  <c r="U24" i="3"/>
  <c r="V24" i="3"/>
  <c r="W24" i="3"/>
  <c r="T25" i="3"/>
  <c r="U25" i="3"/>
  <c r="V25" i="3"/>
  <c r="W25" i="3"/>
  <c r="T26" i="3"/>
  <c r="U26" i="3"/>
  <c r="V26" i="3"/>
  <c r="W26" i="3"/>
  <c r="T27" i="3"/>
  <c r="U27" i="3"/>
  <c r="V27" i="3"/>
  <c r="W27" i="3"/>
  <c r="T28" i="3"/>
  <c r="U28" i="3"/>
  <c r="V28" i="3"/>
  <c r="W28" i="3"/>
  <c r="T29" i="3"/>
  <c r="U29" i="3"/>
  <c r="V29" i="3"/>
  <c r="W29" i="3"/>
  <c r="T30" i="3"/>
  <c r="U30" i="3"/>
  <c r="V30" i="3"/>
  <c r="W30" i="3"/>
  <c r="T31" i="3"/>
  <c r="U31" i="3"/>
  <c r="V31" i="3"/>
  <c r="W31" i="3"/>
  <c r="T32" i="3"/>
  <c r="U32" i="3"/>
  <c r="V32" i="3"/>
  <c r="W32" i="3"/>
  <c r="T33" i="3"/>
  <c r="U33" i="3"/>
  <c r="V33" i="3"/>
  <c r="W33" i="3"/>
  <c r="T34" i="3"/>
  <c r="U34" i="3"/>
  <c r="V34" i="3"/>
  <c r="W34" i="3"/>
  <c r="T35" i="3"/>
  <c r="U35" i="3"/>
  <c r="V35" i="3"/>
  <c r="W35" i="3"/>
  <c r="T36" i="3"/>
  <c r="U36" i="3"/>
  <c r="V36" i="3"/>
  <c r="W36" i="3"/>
  <c r="T37" i="3"/>
  <c r="U37" i="3"/>
  <c r="V37" i="3"/>
  <c r="W37" i="3"/>
  <c r="T38" i="3"/>
  <c r="U38" i="3"/>
  <c r="V38" i="3"/>
  <c r="W38" i="3"/>
  <c r="T39" i="3"/>
  <c r="U39" i="3"/>
  <c r="V39" i="3"/>
  <c r="W39" i="3"/>
  <c r="T40" i="3"/>
  <c r="U40" i="3"/>
  <c r="V40" i="3"/>
  <c r="W40" i="3"/>
  <c r="T41" i="3"/>
  <c r="U41" i="3"/>
  <c r="V41" i="3"/>
  <c r="W41" i="3"/>
  <c r="T42" i="3"/>
  <c r="U42" i="3"/>
  <c r="V42" i="3"/>
  <c r="W42" i="3"/>
  <c r="T43" i="3"/>
  <c r="U43" i="3"/>
  <c r="V43" i="3"/>
  <c r="W43" i="3"/>
  <c r="T44" i="3"/>
  <c r="U44" i="3"/>
  <c r="V44" i="3"/>
  <c r="W44" i="3"/>
  <c r="T45" i="3"/>
  <c r="U45" i="3"/>
  <c r="V45" i="3"/>
  <c r="W45" i="3"/>
  <c r="T46" i="3"/>
  <c r="U46" i="3"/>
  <c r="V46" i="3"/>
  <c r="W46" i="3"/>
  <c r="T47" i="3"/>
  <c r="U47" i="3"/>
  <c r="V47" i="3"/>
  <c r="W47" i="3"/>
  <c r="T48" i="3"/>
  <c r="U48" i="3"/>
  <c r="V48" i="3"/>
  <c r="W48" i="3"/>
  <c r="T49" i="3"/>
  <c r="U49" i="3"/>
  <c r="V49" i="3"/>
  <c r="W49" i="3"/>
  <c r="T50" i="3"/>
  <c r="U50" i="3"/>
  <c r="V50" i="3"/>
  <c r="W50" i="3"/>
  <c r="T51" i="3"/>
  <c r="U51" i="3"/>
  <c r="V51" i="3"/>
  <c r="W51" i="3"/>
  <c r="T52" i="3"/>
  <c r="U52" i="3"/>
  <c r="V52" i="3"/>
  <c r="W52" i="3"/>
  <c r="T53" i="3"/>
  <c r="U53" i="3"/>
  <c r="V53" i="3"/>
  <c r="W53" i="3"/>
  <c r="T54" i="3"/>
  <c r="U54" i="3"/>
  <c r="V54" i="3"/>
  <c r="W54" i="3"/>
  <c r="T55" i="3"/>
  <c r="U55" i="3"/>
  <c r="V55" i="3"/>
  <c r="W55" i="3"/>
  <c r="T56" i="3"/>
  <c r="U56" i="3"/>
  <c r="V56" i="3"/>
  <c r="W56" i="3"/>
  <c r="T57" i="3"/>
  <c r="U57" i="3"/>
  <c r="V57" i="3"/>
  <c r="W57" i="3"/>
  <c r="T58" i="3"/>
  <c r="U58" i="3"/>
  <c r="V58" i="3"/>
  <c r="W58" i="3"/>
  <c r="T59" i="3"/>
  <c r="U59" i="3"/>
  <c r="V59" i="3"/>
  <c r="W59" i="3"/>
  <c r="T60" i="3"/>
  <c r="U60" i="3"/>
  <c r="V60" i="3"/>
  <c r="W60" i="3"/>
  <c r="T61" i="3"/>
  <c r="U61" i="3"/>
  <c r="V61" i="3"/>
  <c r="W61" i="3"/>
  <c r="T62" i="3"/>
  <c r="U62" i="3"/>
  <c r="V62" i="3"/>
  <c r="W62" i="3"/>
  <c r="T63" i="3"/>
  <c r="U63" i="3"/>
  <c r="V63" i="3"/>
  <c r="W63" i="3"/>
  <c r="T64" i="3"/>
  <c r="U64" i="3"/>
  <c r="V64" i="3"/>
  <c r="W64" i="3"/>
  <c r="T65" i="3"/>
  <c r="U65" i="3"/>
  <c r="V65" i="3"/>
  <c r="W65" i="3"/>
  <c r="T66" i="3"/>
  <c r="U66" i="3"/>
  <c r="V66" i="3"/>
  <c r="W66" i="3"/>
  <c r="T67" i="3"/>
  <c r="U67" i="3"/>
  <c r="V67" i="3"/>
  <c r="W67" i="3"/>
  <c r="T68" i="3"/>
  <c r="U68" i="3"/>
  <c r="V68" i="3"/>
  <c r="W68" i="3"/>
  <c r="T69" i="3"/>
  <c r="U69" i="3"/>
  <c r="V69" i="3"/>
  <c r="W69" i="3"/>
  <c r="T70" i="3"/>
  <c r="U70" i="3"/>
  <c r="V70" i="3"/>
  <c r="W70" i="3"/>
  <c r="T71" i="3"/>
  <c r="U71" i="3"/>
  <c r="V71" i="3"/>
  <c r="W71" i="3"/>
  <c r="T72" i="3"/>
  <c r="U72" i="3"/>
  <c r="V72" i="3"/>
  <c r="W72" i="3"/>
  <c r="T73" i="3"/>
  <c r="U73" i="3"/>
  <c r="V73" i="3"/>
  <c r="W73" i="3"/>
  <c r="T74" i="3"/>
  <c r="U74" i="3"/>
  <c r="V74" i="3"/>
  <c r="W74" i="3"/>
  <c r="T75" i="3"/>
  <c r="U75" i="3"/>
  <c r="V75" i="3"/>
  <c r="W75" i="3"/>
  <c r="T76" i="3"/>
  <c r="U76" i="3"/>
  <c r="V76" i="3"/>
  <c r="W76" i="3"/>
  <c r="T77" i="3"/>
  <c r="U77" i="3"/>
  <c r="V77" i="3"/>
  <c r="W77" i="3"/>
  <c r="T78" i="3"/>
  <c r="U78" i="3"/>
  <c r="V78" i="3"/>
  <c r="W78" i="3"/>
  <c r="T79" i="3"/>
  <c r="U79" i="3"/>
  <c r="V79" i="3"/>
  <c r="W79" i="3"/>
  <c r="T80" i="3"/>
  <c r="U80" i="3"/>
  <c r="V80" i="3"/>
  <c r="W80" i="3"/>
  <c r="T81" i="3"/>
  <c r="U81" i="3"/>
  <c r="V81" i="3"/>
  <c r="W81" i="3"/>
  <c r="T82" i="3"/>
  <c r="U82" i="3"/>
  <c r="V82" i="3"/>
  <c r="W82" i="3"/>
  <c r="T83" i="3"/>
  <c r="U83" i="3"/>
  <c r="V83" i="3"/>
  <c r="W83" i="3"/>
  <c r="T84" i="3"/>
  <c r="U84" i="3"/>
  <c r="V84" i="3"/>
  <c r="W84" i="3"/>
  <c r="T85" i="3"/>
  <c r="U85" i="3"/>
  <c r="V85" i="3"/>
  <c r="W85" i="3"/>
  <c r="T86" i="3"/>
  <c r="U86" i="3"/>
  <c r="V86" i="3"/>
  <c r="W86" i="3"/>
  <c r="T87" i="3"/>
  <c r="U87" i="3"/>
  <c r="V87" i="3"/>
  <c r="W87" i="3"/>
  <c r="T88" i="3"/>
  <c r="U88" i="3"/>
  <c r="V88" i="3"/>
  <c r="W88" i="3"/>
  <c r="T89" i="3"/>
  <c r="U89" i="3"/>
  <c r="V89" i="3"/>
  <c r="W89" i="3"/>
  <c r="T90" i="3"/>
  <c r="U90" i="3"/>
  <c r="V90" i="3"/>
  <c r="W90" i="3"/>
  <c r="T91" i="3"/>
  <c r="U91" i="3"/>
  <c r="V91" i="3"/>
  <c r="W91" i="3"/>
  <c r="T92" i="3"/>
  <c r="U92" i="3"/>
  <c r="V92" i="3"/>
  <c r="W92" i="3"/>
  <c r="T93" i="3"/>
  <c r="U93" i="3"/>
  <c r="V93" i="3"/>
  <c r="W93" i="3"/>
  <c r="T94" i="3"/>
  <c r="U94" i="3"/>
  <c r="V94" i="3"/>
  <c r="W94" i="3"/>
  <c r="T95" i="3"/>
  <c r="U95" i="3"/>
  <c r="V95" i="3"/>
  <c r="W95" i="3"/>
  <c r="T96" i="3"/>
  <c r="U96" i="3"/>
  <c r="V96" i="3"/>
  <c r="W96" i="3"/>
  <c r="T97" i="3"/>
  <c r="U97" i="3"/>
  <c r="V97" i="3"/>
  <c r="W97" i="3"/>
  <c r="T98" i="3"/>
  <c r="U98" i="3"/>
  <c r="V98" i="3"/>
  <c r="W98" i="3"/>
  <c r="T99" i="3"/>
  <c r="U99" i="3"/>
  <c r="V99" i="3"/>
  <c r="W99" i="3"/>
  <c r="T100" i="3"/>
  <c r="U100" i="3"/>
  <c r="V100" i="3"/>
  <c r="W100" i="3"/>
  <c r="T101" i="3"/>
  <c r="U101" i="3"/>
  <c r="V101" i="3"/>
  <c r="W101" i="3"/>
  <c r="T102" i="3"/>
  <c r="U102" i="3"/>
  <c r="V102" i="3"/>
  <c r="W102" i="3"/>
  <c r="T103" i="3"/>
  <c r="U103" i="3"/>
  <c r="V103" i="3"/>
  <c r="W103" i="3"/>
  <c r="T104" i="3"/>
  <c r="U104" i="3"/>
  <c r="V104" i="3"/>
  <c r="W104" i="3"/>
  <c r="T105" i="3"/>
  <c r="U105" i="3"/>
  <c r="V105" i="3"/>
  <c r="W105" i="3"/>
  <c r="T106" i="3"/>
  <c r="U106" i="3"/>
  <c r="V106" i="3"/>
  <c r="W106" i="3"/>
  <c r="T107" i="3"/>
  <c r="U107" i="3"/>
  <c r="V107" i="3"/>
  <c r="W107" i="3"/>
  <c r="T108" i="3"/>
  <c r="U108" i="3"/>
  <c r="V108" i="3"/>
  <c r="W108" i="3"/>
  <c r="T109" i="3"/>
  <c r="U109" i="3"/>
  <c r="V109" i="3"/>
  <c r="W109" i="3"/>
  <c r="T110" i="3"/>
  <c r="U110" i="3"/>
  <c r="V110" i="3"/>
  <c r="W110" i="3"/>
  <c r="T111" i="3"/>
  <c r="U111" i="3"/>
  <c r="V111" i="3"/>
  <c r="W111" i="3"/>
  <c r="T112" i="3"/>
  <c r="U112" i="3"/>
  <c r="V112" i="3"/>
  <c r="W112" i="3"/>
  <c r="T113" i="3"/>
  <c r="U113" i="3"/>
  <c r="V113" i="3"/>
  <c r="W113" i="3"/>
  <c r="T114" i="3"/>
  <c r="U114" i="3"/>
  <c r="V114" i="3"/>
  <c r="W114" i="3"/>
  <c r="T115" i="3"/>
  <c r="U115" i="3"/>
  <c r="V115" i="3"/>
  <c r="W115" i="3"/>
  <c r="T116" i="3"/>
  <c r="U116" i="3"/>
  <c r="V116" i="3"/>
  <c r="W116" i="3"/>
  <c r="T117" i="3"/>
  <c r="U117" i="3"/>
  <c r="V117" i="3"/>
  <c r="W117" i="3"/>
  <c r="T118" i="3"/>
  <c r="U118" i="3"/>
  <c r="V118" i="3"/>
  <c r="W118" i="3"/>
  <c r="T119" i="3"/>
  <c r="U119" i="3"/>
  <c r="V119" i="3"/>
  <c r="W119" i="3"/>
  <c r="T120" i="3"/>
  <c r="U120" i="3"/>
  <c r="V120" i="3"/>
  <c r="W120" i="3"/>
  <c r="T121" i="3"/>
  <c r="U121" i="3"/>
  <c r="V121" i="3"/>
  <c r="W121" i="3"/>
  <c r="T122" i="3"/>
  <c r="U122" i="3"/>
  <c r="V122" i="3"/>
  <c r="W122" i="3"/>
  <c r="T123" i="3"/>
  <c r="U123" i="3"/>
  <c r="V123" i="3"/>
  <c r="W123" i="3"/>
  <c r="T124" i="3"/>
  <c r="U124" i="3"/>
  <c r="V124" i="3"/>
  <c r="W124" i="3"/>
  <c r="T125" i="3"/>
  <c r="U125" i="3"/>
  <c r="V125" i="3"/>
  <c r="W125" i="3"/>
  <c r="T126" i="3"/>
  <c r="U126" i="3"/>
  <c r="V126" i="3"/>
  <c r="W126" i="3"/>
  <c r="T127" i="3"/>
  <c r="U127" i="3"/>
  <c r="V127" i="3"/>
  <c r="W127" i="3"/>
  <c r="T128" i="3"/>
  <c r="U128" i="3"/>
  <c r="V128" i="3"/>
  <c r="W128" i="3"/>
  <c r="T129" i="3"/>
  <c r="U129" i="3"/>
  <c r="V129" i="3"/>
  <c r="W129" i="3"/>
  <c r="T130" i="3"/>
  <c r="U130" i="3"/>
  <c r="V130" i="3"/>
  <c r="W130" i="3"/>
  <c r="T131" i="3"/>
  <c r="U131" i="3"/>
  <c r="V131" i="3"/>
  <c r="W131" i="3"/>
  <c r="T132" i="3"/>
  <c r="U132" i="3"/>
  <c r="V132" i="3"/>
  <c r="W132" i="3"/>
  <c r="T133" i="3"/>
  <c r="U133" i="3"/>
  <c r="V133" i="3"/>
  <c r="W133" i="3"/>
  <c r="T134" i="3"/>
  <c r="U134" i="3"/>
  <c r="V134" i="3"/>
  <c r="W134" i="3"/>
  <c r="T135" i="3"/>
  <c r="U135" i="3"/>
  <c r="V135" i="3"/>
  <c r="W135" i="3"/>
  <c r="T136" i="3"/>
  <c r="U136" i="3"/>
  <c r="V136" i="3"/>
  <c r="W136" i="3"/>
  <c r="T137" i="3"/>
  <c r="U137" i="3"/>
  <c r="V137" i="3"/>
  <c r="W137" i="3"/>
  <c r="T138" i="3"/>
  <c r="U138" i="3"/>
  <c r="V138" i="3"/>
  <c r="W138" i="3"/>
  <c r="T139" i="3"/>
  <c r="U139" i="3"/>
  <c r="V139" i="3"/>
  <c r="W139" i="3"/>
  <c r="T140" i="3"/>
  <c r="U140" i="3"/>
  <c r="V140" i="3"/>
  <c r="W140" i="3"/>
  <c r="T141" i="3"/>
  <c r="U141" i="3"/>
  <c r="V141" i="3"/>
  <c r="W141" i="3"/>
  <c r="T142" i="3"/>
  <c r="U142" i="3"/>
  <c r="V142" i="3"/>
  <c r="W142" i="3"/>
  <c r="T143" i="3"/>
  <c r="U143" i="3"/>
  <c r="V143" i="3"/>
  <c r="W143" i="3"/>
  <c r="T144" i="3"/>
  <c r="U144" i="3"/>
  <c r="V144" i="3"/>
  <c r="W144" i="3"/>
  <c r="T145" i="3"/>
  <c r="U145" i="3"/>
  <c r="V145" i="3"/>
  <c r="W145" i="3"/>
  <c r="T146" i="3"/>
  <c r="U146" i="3"/>
  <c r="V146" i="3"/>
  <c r="W146" i="3"/>
  <c r="T147" i="3"/>
  <c r="U147" i="3"/>
  <c r="V147" i="3"/>
  <c r="W147" i="3"/>
  <c r="T148" i="3"/>
  <c r="U148" i="3"/>
  <c r="V148" i="3"/>
  <c r="W148" i="3"/>
  <c r="T149" i="3"/>
  <c r="U149" i="3"/>
  <c r="V149" i="3"/>
  <c r="W149" i="3"/>
  <c r="T150" i="3"/>
  <c r="U150" i="3"/>
  <c r="V150" i="3"/>
  <c r="W150" i="3"/>
  <c r="T151" i="3"/>
  <c r="U151" i="3"/>
  <c r="V151" i="3"/>
  <c r="W151" i="3"/>
  <c r="T152" i="3"/>
  <c r="U152" i="3"/>
  <c r="V152" i="3"/>
  <c r="W152" i="3"/>
  <c r="T153" i="3"/>
  <c r="U153" i="3"/>
  <c r="V153" i="3"/>
  <c r="W153" i="3"/>
  <c r="T154" i="3"/>
  <c r="U154" i="3"/>
  <c r="V154" i="3"/>
  <c r="W154" i="3"/>
  <c r="T155" i="3"/>
  <c r="U155" i="3"/>
  <c r="V155" i="3"/>
  <c r="W155" i="3"/>
  <c r="T156" i="3"/>
  <c r="U156" i="3"/>
  <c r="V156" i="3"/>
  <c r="W156" i="3"/>
  <c r="T157" i="3"/>
  <c r="U157" i="3"/>
  <c r="V157" i="3"/>
  <c r="W157" i="3"/>
  <c r="T158" i="3"/>
  <c r="U158" i="3"/>
  <c r="V158" i="3"/>
  <c r="W158" i="3"/>
  <c r="T159" i="3"/>
  <c r="U159" i="3"/>
  <c r="V159" i="3"/>
  <c r="W159" i="3"/>
  <c r="T160" i="3"/>
  <c r="U160" i="3"/>
  <c r="V160" i="3"/>
  <c r="W160" i="3"/>
  <c r="T161" i="3"/>
  <c r="U161" i="3"/>
  <c r="V161" i="3"/>
  <c r="W161" i="3"/>
  <c r="T162" i="3"/>
  <c r="U162" i="3"/>
  <c r="V162" i="3"/>
  <c r="W162" i="3"/>
  <c r="T163" i="3"/>
  <c r="U163" i="3"/>
  <c r="V163" i="3"/>
  <c r="W163" i="3"/>
  <c r="T164" i="3"/>
  <c r="U164" i="3"/>
  <c r="V164" i="3"/>
  <c r="W164" i="3"/>
  <c r="T165" i="3"/>
  <c r="U165" i="3"/>
  <c r="V165" i="3"/>
  <c r="W165" i="3"/>
  <c r="T166" i="3"/>
  <c r="U166" i="3"/>
  <c r="V166" i="3"/>
  <c r="W166" i="3"/>
  <c r="T167" i="3"/>
  <c r="U167" i="3"/>
  <c r="V167" i="3"/>
  <c r="W167" i="3"/>
  <c r="T168" i="3"/>
  <c r="U168" i="3"/>
  <c r="V168" i="3"/>
  <c r="W168" i="3"/>
  <c r="T169" i="3"/>
  <c r="U169" i="3"/>
  <c r="V169" i="3"/>
  <c r="W169" i="3"/>
  <c r="T170" i="3"/>
  <c r="U170" i="3"/>
  <c r="V170" i="3"/>
  <c r="W170" i="3"/>
  <c r="T171" i="3"/>
  <c r="U171" i="3"/>
  <c r="V171" i="3"/>
  <c r="W171" i="3"/>
  <c r="T172" i="3"/>
  <c r="U172" i="3"/>
  <c r="V172" i="3"/>
  <c r="W172" i="3"/>
  <c r="T173" i="3"/>
  <c r="U173" i="3"/>
  <c r="V173" i="3"/>
  <c r="W173" i="3"/>
  <c r="T174" i="3"/>
  <c r="U174" i="3"/>
  <c r="V174" i="3"/>
  <c r="W174" i="3"/>
  <c r="T175" i="3"/>
  <c r="U175" i="3"/>
  <c r="V175" i="3"/>
  <c r="W175" i="3"/>
  <c r="T176" i="3"/>
  <c r="U176" i="3"/>
  <c r="V176" i="3"/>
  <c r="W176" i="3"/>
  <c r="T177" i="3"/>
  <c r="U177" i="3"/>
  <c r="V177" i="3"/>
  <c r="W177" i="3"/>
  <c r="T178" i="3"/>
  <c r="U178" i="3"/>
  <c r="V178" i="3"/>
  <c r="W178" i="3"/>
  <c r="T179" i="3"/>
  <c r="U179" i="3"/>
  <c r="V179" i="3"/>
  <c r="W179" i="3"/>
  <c r="T180" i="3"/>
  <c r="U180" i="3"/>
  <c r="V180" i="3"/>
  <c r="W180" i="3"/>
  <c r="T181" i="3"/>
  <c r="U181" i="3"/>
  <c r="V181" i="3"/>
  <c r="W181" i="3"/>
  <c r="T182" i="3"/>
  <c r="U182" i="3"/>
  <c r="V182" i="3"/>
  <c r="W182" i="3"/>
  <c r="T183" i="3"/>
  <c r="U183" i="3"/>
  <c r="V183" i="3"/>
  <c r="W183" i="3"/>
  <c r="T184" i="3"/>
  <c r="U184" i="3"/>
  <c r="V184" i="3"/>
  <c r="W184" i="3"/>
  <c r="T185" i="3"/>
  <c r="U185" i="3"/>
  <c r="V185" i="3"/>
  <c r="W185" i="3"/>
  <c r="T186" i="3"/>
  <c r="U186" i="3"/>
  <c r="V186" i="3"/>
  <c r="W186" i="3"/>
  <c r="T187" i="3"/>
  <c r="U187" i="3"/>
  <c r="V187" i="3"/>
  <c r="W187" i="3"/>
  <c r="T188" i="3"/>
  <c r="U188" i="3"/>
  <c r="V188" i="3"/>
  <c r="W188" i="3"/>
  <c r="T189" i="3"/>
  <c r="U189" i="3"/>
  <c r="V189" i="3"/>
  <c r="W189" i="3"/>
  <c r="T190" i="3"/>
  <c r="U190" i="3"/>
  <c r="V190" i="3"/>
  <c r="W190" i="3"/>
  <c r="T191" i="3"/>
  <c r="U191" i="3"/>
  <c r="V191" i="3"/>
  <c r="W191" i="3"/>
  <c r="T192" i="3"/>
  <c r="U192" i="3"/>
  <c r="V192" i="3"/>
  <c r="W192" i="3"/>
  <c r="T193" i="3"/>
  <c r="U193" i="3"/>
  <c r="V193" i="3"/>
  <c r="W193" i="3"/>
  <c r="T194" i="3"/>
  <c r="U194" i="3"/>
  <c r="V194" i="3"/>
  <c r="W194" i="3"/>
  <c r="T195" i="3"/>
  <c r="U195" i="3"/>
  <c r="V195" i="3"/>
  <c r="W195" i="3"/>
  <c r="T196" i="3"/>
  <c r="U196" i="3"/>
  <c r="V196" i="3"/>
  <c r="W196" i="3"/>
  <c r="T197" i="3"/>
  <c r="U197" i="3"/>
  <c r="V197" i="3"/>
  <c r="W197" i="3"/>
  <c r="T198" i="3"/>
  <c r="U198" i="3"/>
  <c r="V198" i="3"/>
  <c r="W198" i="3"/>
  <c r="T199" i="3"/>
  <c r="U199" i="3"/>
  <c r="V199" i="3"/>
  <c r="W199" i="3"/>
  <c r="T200" i="3"/>
  <c r="U200" i="3"/>
  <c r="V200" i="3"/>
  <c r="W200" i="3"/>
  <c r="T201" i="3"/>
  <c r="U201" i="3"/>
  <c r="V201" i="3"/>
  <c r="W201" i="3"/>
  <c r="T202" i="3"/>
  <c r="U202" i="3"/>
  <c r="V202" i="3"/>
  <c r="W202" i="3"/>
  <c r="T203" i="3"/>
  <c r="U203" i="3"/>
  <c r="V203" i="3"/>
  <c r="W203" i="3"/>
  <c r="T204" i="3"/>
  <c r="U204" i="3"/>
  <c r="V204" i="3"/>
  <c r="W204" i="3"/>
  <c r="T205" i="3"/>
  <c r="U205" i="3"/>
  <c r="V205" i="3"/>
  <c r="W205" i="3"/>
  <c r="T206" i="3"/>
  <c r="U206" i="3"/>
  <c r="V206" i="3"/>
  <c r="W206" i="3"/>
  <c r="T207" i="3"/>
  <c r="U207" i="3"/>
  <c r="V207" i="3"/>
  <c r="W207" i="3"/>
  <c r="T208" i="3"/>
  <c r="U208" i="3"/>
  <c r="V208" i="3"/>
  <c r="W208" i="3"/>
  <c r="T209" i="3"/>
  <c r="U209" i="3"/>
  <c r="V209" i="3"/>
  <c r="W209" i="3"/>
  <c r="T210" i="3"/>
  <c r="U210" i="3"/>
  <c r="V210" i="3"/>
  <c r="W210" i="3"/>
  <c r="T211" i="3"/>
  <c r="U211" i="3"/>
  <c r="V211" i="3"/>
  <c r="W211" i="3"/>
  <c r="T212" i="3"/>
  <c r="U212" i="3"/>
  <c r="V212" i="3"/>
  <c r="W212" i="3"/>
  <c r="T213" i="3"/>
  <c r="U213" i="3"/>
  <c r="V213" i="3"/>
  <c r="W213" i="3"/>
  <c r="T214" i="3"/>
  <c r="U214" i="3"/>
  <c r="V214" i="3"/>
  <c r="W214" i="3"/>
  <c r="T215" i="3"/>
  <c r="U215" i="3"/>
  <c r="V215" i="3"/>
  <c r="W215" i="3"/>
  <c r="T216" i="3"/>
  <c r="U216" i="3"/>
  <c r="V216" i="3"/>
  <c r="W216" i="3"/>
  <c r="T217" i="3"/>
  <c r="U217" i="3"/>
  <c r="V217" i="3"/>
  <c r="W217" i="3"/>
  <c r="T218" i="3"/>
  <c r="U218" i="3"/>
  <c r="V218" i="3"/>
  <c r="W218" i="3"/>
  <c r="T219" i="3"/>
  <c r="U219" i="3"/>
  <c r="V219" i="3"/>
  <c r="W219" i="3"/>
  <c r="T220" i="3"/>
  <c r="U220" i="3"/>
  <c r="V220" i="3"/>
  <c r="W220" i="3"/>
  <c r="T221" i="3"/>
  <c r="U221" i="3"/>
  <c r="V221" i="3"/>
  <c r="W221" i="3"/>
  <c r="T222" i="3"/>
  <c r="U222" i="3"/>
  <c r="V222" i="3"/>
  <c r="W222" i="3"/>
  <c r="T223" i="3"/>
  <c r="U223" i="3"/>
  <c r="V223" i="3"/>
  <c r="W223" i="3"/>
  <c r="T224" i="3"/>
  <c r="U224" i="3"/>
  <c r="V224" i="3"/>
  <c r="W224" i="3"/>
  <c r="T225" i="3"/>
  <c r="U225" i="3"/>
  <c r="V225" i="3"/>
  <c r="W225" i="3"/>
  <c r="T226" i="3"/>
  <c r="U226" i="3"/>
  <c r="V226" i="3"/>
  <c r="W226" i="3"/>
  <c r="T227" i="3"/>
  <c r="U227" i="3"/>
  <c r="V227" i="3"/>
  <c r="W227" i="3"/>
  <c r="T228" i="3"/>
  <c r="U228" i="3"/>
  <c r="V228" i="3"/>
  <c r="W228" i="3"/>
  <c r="T229" i="3"/>
  <c r="U229" i="3"/>
  <c r="V229" i="3"/>
  <c r="W229" i="3"/>
  <c r="T230" i="3"/>
  <c r="U230" i="3"/>
  <c r="V230" i="3"/>
  <c r="W230" i="3"/>
  <c r="T231" i="3"/>
  <c r="U231" i="3"/>
  <c r="V231" i="3"/>
  <c r="W231" i="3"/>
  <c r="T232" i="3"/>
  <c r="U232" i="3"/>
  <c r="V232" i="3"/>
  <c r="W232" i="3"/>
  <c r="T233" i="3"/>
  <c r="U233" i="3"/>
  <c r="V233" i="3"/>
  <c r="W233" i="3"/>
  <c r="T234" i="3"/>
  <c r="U234" i="3"/>
  <c r="V234" i="3"/>
  <c r="W234" i="3"/>
  <c r="T235" i="3"/>
  <c r="U235" i="3"/>
  <c r="V235" i="3"/>
  <c r="W235" i="3"/>
  <c r="T236" i="3"/>
  <c r="U236" i="3"/>
  <c r="V236" i="3"/>
  <c r="W236" i="3"/>
  <c r="T237" i="3"/>
  <c r="U237" i="3"/>
  <c r="V237" i="3"/>
  <c r="W237" i="3"/>
  <c r="T238" i="3"/>
  <c r="U238" i="3"/>
  <c r="V238" i="3"/>
  <c r="W238" i="3"/>
  <c r="T239" i="3"/>
  <c r="U239" i="3"/>
  <c r="V239" i="3"/>
  <c r="W239" i="3"/>
  <c r="T240" i="3"/>
  <c r="U240" i="3"/>
  <c r="V240" i="3"/>
  <c r="W240" i="3"/>
  <c r="T241" i="3"/>
  <c r="U241" i="3"/>
  <c r="V241" i="3"/>
  <c r="W241" i="3"/>
  <c r="T242" i="3"/>
  <c r="U242" i="3"/>
  <c r="V242" i="3"/>
  <c r="W242" i="3"/>
  <c r="T243" i="3"/>
  <c r="U243" i="3"/>
  <c r="V243" i="3"/>
  <c r="W243" i="3"/>
  <c r="T244" i="3"/>
  <c r="U244" i="3"/>
  <c r="V244" i="3"/>
  <c r="W244" i="3"/>
  <c r="T245" i="3"/>
  <c r="U245" i="3"/>
  <c r="V245" i="3"/>
  <c r="W245" i="3"/>
  <c r="T246" i="3"/>
  <c r="U246" i="3"/>
  <c r="V246" i="3"/>
  <c r="W246" i="3"/>
  <c r="T247" i="3"/>
  <c r="U247" i="3"/>
  <c r="V247" i="3"/>
  <c r="W247" i="3"/>
  <c r="T248" i="3"/>
  <c r="U248" i="3"/>
  <c r="V248" i="3"/>
  <c r="W248" i="3"/>
  <c r="T249" i="3"/>
  <c r="U249" i="3"/>
  <c r="V249" i="3"/>
  <c r="W249" i="3"/>
  <c r="T250" i="3"/>
  <c r="U250" i="3"/>
  <c r="V250" i="3"/>
  <c r="W250" i="3"/>
  <c r="T251" i="3"/>
  <c r="U251" i="3"/>
  <c r="V251" i="3"/>
  <c r="W251" i="3"/>
  <c r="T252" i="3"/>
  <c r="U252" i="3"/>
  <c r="V252" i="3"/>
  <c r="W252" i="3"/>
  <c r="T253" i="3"/>
  <c r="U253" i="3"/>
  <c r="V253" i="3"/>
  <c r="W253" i="3"/>
  <c r="T254" i="3"/>
  <c r="U254" i="3"/>
  <c r="V254" i="3"/>
  <c r="W254" i="3"/>
  <c r="T255" i="3"/>
  <c r="U255" i="3"/>
  <c r="V255" i="3"/>
  <c r="W255" i="3"/>
  <c r="T256" i="3"/>
  <c r="U256" i="3"/>
  <c r="V256" i="3"/>
  <c r="W256" i="3"/>
  <c r="T257" i="3"/>
  <c r="U257" i="3"/>
  <c r="V257" i="3"/>
  <c r="W257" i="3"/>
  <c r="T258" i="3"/>
  <c r="U258" i="3"/>
  <c r="V258" i="3"/>
  <c r="W258" i="3"/>
  <c r="T259" i="3"/>
  <c r="U259" i="3"/>
  <c r="V259" i="3"/>
  <c r="W259" i="3"/>
  <c r="T260" i="3"/>
  <c r="U260" i="3"/>
  <c r="V260" i="3"/>
  <c r="W260" i="3"/>
  <c r="T261" i="3"/>
  <c r="U261" i="3"/>
  <c r="V261" i="3"/>
  <c r="W261" i="3"/>
  <c r="T262" i="3"/>
  <c r="U262" i="3"/>
  <c r="V262" i="3"/>
  <c r="W262" i="3"/>
  <c r="T263" i="3"/>
  <c r="U263" i="3"/>
  <c r="V263" i="3"/>
  <c r="W263" i="3"/>
  <c r="T264" i="3"/>
  <c r="U264" i="3"/>
  <c r="V264" i="3"/>
  <c r="W264" i="3"/>
  <c r="T265" i="3"/>
  <c r="U265" i="3"/>
  <c r="V265" i="3"/>
  <c r="W265" i="3"/>
  <c r="T266" i="3"/>
  <c r="U266" i="3"/>
  <c r="V266" i="3"/>
  <c r="W266" i="3"/>
  <c r="T267" i="3"/>
  <c r="U267" i="3"/>
  <c r="V267" i="3"/>
  <c r="W267" i="3"/>
  <c r="T268" i="3"/>
  <c r="U268" i="3"/>
  <c r="V268" i="3"/>
  <c r="W268" i="3"/>
  <c r="T269" i="3"/>
  <c r="U269" i="3"/>
  <c r="V269" i="3"/>
  <c r="W269" i="3"/>
  <c r="T270" i="3"/>
  <c r="U270" i="3"/>
  <c r="V270" i="3"/>
  <c r="W270" i="3"/>
  <c r="T271" i="3"/>
  <c r="U271" i="3"/>
  <c r="V271" i="3"/>
  <c r="W271" i="3"/>
  <c r="T272" i="3"/>
  <c r="U272" i="3"/>
  <c r="V272" i="3"/>
  <c r="W272" i="3"/>
  <c r="T273" i="3"/>
  <c r="U273" i="3"/>
  <c r="V273" i="3"/>
  <c r="W273" i="3"/>
  <c r="T274" i="3"/>
  <c r="U274" i="3"/>
  <c r="V274" i="3"/>
  <c r="W274" i="3"/>
  <c r="T275" i="3"/>
  <c r="U275" i="3"/>
  <c r="V275" i="3"/>
  <c r="W275" i="3"/>
  <c r="T276" i="3"/>
  <c r="U276" i="3"/>
  <c r="V276" i="3"/>
  <c r="W276" i="3"/>
  <c r="T277" i="3"/>
  <c r="U277" i="3"/>
  <c r="V277" i="3"/>
  <c r="W277" i="3"/>
  <c r="T278" i="3"/>
  <c r="U278" i="3"/>
  <c r="V278" i="3"/>
  <c r="W278" i="3"/>
  <c r="T279" i="3"/>
  <c r="U279" i="3"/>
  <c r="V279" i="3"/>
  <c r="W279" i="3"/>
  <c r="T280" i="3"/>
  <c r="U280" i="3"/>
  <c r="V280" i="3"/>
  <c r="W280" i="3"/>
  <c r="T281" i="3"/>
  <c r="U281" i="3"/>
  <c r="V281" i="3"/>
  <c r="W281" i="3"/>
  <c r="T282" i="3"/>
  <c r="U282" i="3"/>
  <c r="V282" i="3"/>
  <c r="W282" i="3"/>
  <c r="T283" i="3"/>
  <c r="U283" i="3"/>
  <c r="V283" i="3"/>
  <c r="W283" i="3"/>
  <c r="T284" i="3"/>
  <c r="U284" i="3"/>
  <c r="V284" i="3"/>
  <c r="W284" i="3"/>
  <c r="T285" i="3"/>
  <c r="U285" i="3"/>
  <c r="V285" i="3"/>
  <c r="W285" i="3"/>
  <c r="T286" i="3"/>
  <c r="U286" i="3"/>
  <c r="V286" i="3"/>
  <c r="W286" i="3"/>
  <c r="T287" i="3"/>
  <c r="U287" i="3"/>
  <c r="V287" i="3"/>
  <c r="W287" i="3"/>
  <c r="T288" i="3"/>
  <c r="U288" i="3"/>
  <c r="V288" i="3"/>
  <c r="W288" i="3"/>
  <c r="T289" i="3"/>
  <c r="U289" i="3"/>
  <c r="V289" i="3"/>
  <c r="W289" i="3"/>
  <c r="T290" i="3"/>
  <c r="U290" i="3"/>
  <c r="V290" i="3"/>
  <c r="W290" i="3"/>
  <c r="T291" i="3"/>
  <c r="U291" i="3"/>
  <c r="V291" i="3"/>
  <c r="W291" i="3"/>
  <c r="T292" i="3"/>
  <c r="U292" i="3"/>
  <c r="V292" i="3"/>
  <c r="W292" i="3"/>
  <c r="T293" i="3"/>
  <c r="U293" i="3"/>
  <c r="V293" i="3"/>
  <c r="W293" i="3"/>
  <c r="T294" i="3"/>
  <c r="U294" i="3"/>
  <c r="V294" i="3"/>
  <c r="W294" i="3"/>
  <c r="T295" i="3"/>
  <c r="U295" i="3"/>
  <c r="V295" i="3"/>
  <c r="W295" i="3"/>
  <c r="T296" i="3"/>
  <c r="U296" i="3"/>
  <c r="V296" i="3"/>
  <c r="W296" i="3"/>
  <c r="T297" i="3"/>
  <c r="U297" i="3"/>
  <c r="V297" i="3"/>
  <c r="W297" i="3"/>
  <c r="T298" i="3"/>
  <c r="U298" i="3"/>
  <c r="V298" i="3"/>
  <c r="W298" i="3"/>
  <c r="T299" i="3"/>
  <c r="U299" i="3"/>
  <c r="V299" i="3"/>
  <c r="W299" i="3"/>
  <c r="T300" i="3"/>
  <c r="U300" i="3"/>
  <c r="V300" i="3"/>
  <c r="W300" i="3"/>
  <c r="T301" i="3"/>
  <c r="U301" i="3"/>
  <c r="V301" i="3"/>
  <c r="W301" i="3"/>
  <c r="T302" i="3"/>
  <c r="U302" i="3"/>
  <c r="V302" i="3"/>
  <c r="W302" i="3"/>
  <c r="T303" i="3"/>
  <c r="U303" i="3"/>
  <c r="V303" i="3"/>
  <c r="W303" i="3"/>
  <c r="T304" i="3"/>
  <c r="U304" i="3"/>
  <c r="V304" i="3"/>
  <c r="W304" i="3"/>
  <c r="T305" i="3"/>
  <c r="U305" i="3"/>
  <c r="V305" i="3"/>
  <c r="W305" i="3"/>
  <c r="T306" i="3"/>
  <c r="U306" i="3"/>
  <c r="V306" i="3"/>
  <c r="W306" i="3"/>
  <c r="T307" i="3"/>
  <c r="U307" i="3"/>
  <c r="V307" i="3"/>
  <c r="W307" i="3"/>
  <c r="T308" i="3"/>
  <c r="U308" i="3"/>
  <c r="V308" i="3"/>
  <c r="W308" i="3"/>
  <c r="T309" i="3"/>
  <c r="U309" i="3"/>
  <c r="V309" i="3"/>
  <c r="W309" i="3"/>
  <c r="T310" i="3"/>
  <c r="U310" i="3"/>
  <c r="V310" i="3"/>
  <c r="W310" i="3"/>
  <c r="T311" i="3"/>
  <c r="U311" i="3"/>
  <c r="V311" i="3"/>
  <c r="W311" i="3"/>
  <c r="T312" i="3"/>
  <c r="U312" i="3"/>
  <c r="V312" i="3"/>
  <c r="W312" i="3"/>
  <c r="T313" i="3"/>
  <c r="U313" i="3"/>
  <c r="V313" i="3"/>
  <c r="W313" i="3"/>
  <c r="T314" i="3"/>
  <c r="U314" i="3"/>
  <c r="V314" i="3"/>
  <c r="W314" i="3"/>
  <c r="T315" i="3"/>
  <c r="U315" i="3"/>
  <c r="V315" i="3"/>
  <c r="W315" i="3"/>
  <c r="T316" i="3"/>
  <c r="U316" i="3"/>
  <c r="V316" i="3"/>
  <c r="W316" i="3"/>
  <c r="T317" i="3"/>
  <c r="U317" i="3"/>
  <c r="V317" i="3"/>
  <c r="W317" i="3"/>
  <c r="T318" i="3"/>
  <c r="U318" i="3"/>
  <c r="V318" i="3"/>
  <c r="W318" i="3"/>
  <c r="T319" i="3"/>
  <c r="U319" i="3"/>
  <c r="V319" i="3"/>
  <c r="W319" i="3"/>
  <c r="T320" i="3"/>
  <c r="U320" i="3"/>
  <c r="V320" i="3"/>
  <c r="W320" i="3"/>
  <c r="T321" i="3"/>
  <c r="U321" i="3"/>
  <c r="V321" i="3"/>
  <c r="W321" i="3"/>
  <c r="T322" i="3"/>
  <c r="U322" i="3"/>
  <c r="V322" i="3"/>
  <c r="W322" i="3"/>
  <c r="T323" i="3"/>
  <c r="U323" i="3"/>
  <c r="V323" i="3"/>
  <c r="W323" i="3"/>
  <c r="T324" i="3"/>
  <c r="U324" i="3"/>
  <c r="V324" i="3"/>
  <c r="W324" i="3"/>
  <c r="T325" i="3"/>
  <c r="U325" i="3"/>
  <c r="V325" i="3"/>
  <c r="W325" i="3"/>
  <c r="T326" i="3"/>
  <c r="U326" i="3"/>
  <c r="V326" i="3"/>
  <c r="W326" i="3"/>
  <c r="T327" i="3"/>
  <c r="U327" i="3"/>
  <c r="V327" i="3"/>
  <c r="W327" i="3"/>
  <c r="T328" i="3"/>
  <c r="U328" i="3"/>
  <c r="V328" i="3"/>
  <c r="W328" i="3"/>
  <c r="T329" i="3"/>
  <c r="U329" i="3"/>
  <c r="V329" i="3"/>
  <c r="W329" i="3"/>
  <c r="T330" i="3"/>
  <c r="U330" i="3"/>
  <c r="V330" i="3"/>
  <c r="W330" i="3"/>
  <c r="T331" i="3"/>
  <c r="U331" i="3"/>
  <c r="V331" i="3"/>
  <c r="W331" i="3"/>
  <c r="T332" i="3"/>
  <c r="U332" i="3"/>
  <c r="V332" i="3"/>
  <c r="W332" i="3"/>
  <c r="T333" i="3"/>
  <c r="U333" i="3"/>
  <c r="V333" i="3"/>
  <c r="W333" i="3"/>
  <c r="T334" i="3"/>
  <c r="U334" i="3"/>
  <c r="V334" i="3"/>
  <c r="W334" i="3"/>
  <c r="T335" i="3"/>
  <c r="U335" i="3"/>
  <c r="V335" i="3"/>
  <c r="W335" i="3"/>
  <c r="T336" i="3"/>
  <c r="U336" i="3"/>
  <c r="V336" i="3"/>
  <c r="W336" i="3"/>
  <c r="T337" i="3"/>
  <c r="U337" i="3"/>
  <c r="V337" i="3"/>
  <c r="W337" i="3"/>
  <c r="T338" i="3"/>
  <c r="U338" i="3"/>
  <c r="V338" i="3"/>
  <c r="W338" i="3"/>
  <c r="T339" i="3"/>
  <c r="U339" i="3"/>
  <c r="V339" i="3"/>
  <c r="W339" i="3"/>
  <c r="T340" i="3"/>
  <c r="U340" i="3"/>
  <c r="V340" i="3"/>
  <c r="W340" i="3"/>
  <c r="T341" i="3"/>
  <c r="U341" i="3"/>
  <c r="V341" i="3"/>
  <c r="W341" i="3"/>
  <c r="T342" i="3"/>
  <c r="U342" i="3"/>
  <c r="V342" i="3"/>
  <c r="W342" i="3"/>
  <c r="T343" i="3"/>
  <c r="U343" i="3"/>
  <c r="V343" i="3"/>
  <c r="W343" i="3"/>
  <c r="T344" i="3"/>
  <c r="U344" i="3"/>
  <c r="V344" i="3"/>
  <c r="W344" i="3"/>
  <c r="T345" i="3"/>
  <c r="U345" i="3"/>
  <c r="V345" i="3"/>
  <c r="W345" i="3"/>
  <c r="T346" i="3"/>
  <c r="U346" i="3"/>
  <c r="V346" i="3"/>
  <c r="W346" i="3"/>
  <c r="T347" i="3"/>
  <c r="U347" i="3"/>
  <c r="V347" i="3"/>
  <c r="W347" i="3"/>
  <c r="T348" i="3"/>
  <c r="U348" i="3"/>
  <c r="V348" i="3"/>
  <c r="W348" i="3"/>
  <c r="T349" i="3"/>
  <c r="U349" i="3"/>
  <c r="V349" i="3"/>
  <c r="W349" i="3"/>
  <c r="T350" i="3"/>
  <c r="U350" i="3"/>
  <c r="V350" i="3"/>
  <c r="W350" i="3"/>
  <c r="T351" i="3"/>
  <c r="U351" i="3"/>
  <c r="V351" i="3"/>
  <c r="W351" i="3"/>
  <c r="T352" i="3"/>
  <c r="U352" i="3"/>
  <c r="V352" i="3"/>
  <c r="W352" i="3"/>
  <c r="T353" i="3"/>
  <c r="U353" i="3"/>
  <c r="V353" i="3"/>
  <c r="W353" i="3"/>
  <c r="T354" i="3"/>
  <c r="U354" i="3"/>
  <c r="V354" i="3"/>
  <c r="W354" i="3"/>
  <c r="T355" i="3"/>
  <c r="U355" i="3"/>
  <c r="V355" i="3"/>
  <c r="W355" i="3"/>
  <c r="T356" i="3"/>
  <c r="U356" i="3"/>
  <c r="V356" i="3"/>
  <c r="W356" i="3"/>
  <c r="T357" i="3"/>
  <c r="U357" i="3"/>
  <c r="V357" i="3"/>
  <c r="W357" i="3"/>
  <c r="T358" i="3"/>
  <c r="U358" i="3"/>
  <c r="V358" i="3"/>
  <c r="W358" i="3"/>
  <c r="T359" i="3"/>
  <c r="U359" i="3"/>
  <c r="V359" i="3"/>
  <c r="W359" i="3"/>
  <c r="T360" i="3"/>
  <c r="U360" i="3"/>
  <c r="V360" i="3"/>
  <c r="W360" i="3"/>
  <c r="T361" i="3"/>
  <c r="U361" i="3"/>
  <c r="V361" i="3"/>
  <c r="W361" i="3"/>
  <c r="T362" i="3"/>
  <c r="U362" i="3"/>
  <c r="V362" i="3"/>
  <c r="W362" i="3"/>
  <c r="T363" i="3"/>
  <c r="U363" i="3"/>
  <c r="V363" i="3"/>
  <c r="W363" i="3"/>
  <c r="T364" i="3"/>
  <c r="U364" i="3"/>
  <c r="V364" i="3"/>
  <c r="W364" i="3"/>
  <c r="T365" i="3"/>
  <c r="U365" i="3"/>
  <c r="V365" i="3"/>
  <c r="W365" i="3"/>
  <c r="T366" i="3"/>
  <c r="U366" i="3"/>
  <c r="V366" i="3"/>
  <c r="W366" i="3"/>
  <c r="T367" i="3"/>
  <c r="U367" i="3"/>
  <c r="V367" i="3"/>
  <c r="W367" i="3"/>
  <c r="T368" i="3"/>
  <c r="U368" i="3"/>
  <c r="V368" i="3"/>
  <c r="W368" i="3"/>
  <c r="T369" i="3"/>
  <c r="U369" i="3"/>
  <c r="V369" i="3"/>
  <c r="W369" i="3"/>
  <c r="T370" i="3"/>
  <c r="U370" i="3"/>
  <c r="V370" i="3"/>
  <c r="W370" i="3"/>
  <c r="T371" i="3"/>
  <c r="U371" i="3"/>
  <c r="V371" i="3"/>
  <c r="W371" i="3"/>
  <c r="T372" i="3"/>
  <c r="U372" i="3"/>
  <c r="V372" i="3"/>
  <c r="W372" i="3"/>
  <c r="T373" i="3"/>
  <c r="U373" i="3"/>
  <c r="V373" i="3"/>
  <c r="W373" i="3"/>
  <c r="T374" i="3"/>
  <c r="U374" i="3"/>
  <c r="V374" i="3"/>
  <c r="W374" i="3"/>
  <c r="T375" i="3"/>
  <c r="U375" i="3"/>
  <c r="V375" i="3"/>
  <c r="W375" i="3"/>
  <c r="T376" i="3"/>
  <c r="U376" i="3"/>
  <c r="V376" i="3"/>
  <c r="W376" i="3"/>
  <c r="T377" i="3"/>
  <c r="U377" i="3"/>
  <c r="V377" i="3"/>
  <c r="W377" i="3"/>
  <c r="T378" i="3"/>
  <c r="U378" i="3"/>
  <c r="V378" i="3"/>
  <c r="W378" i="3"/>
  <c r="T379" i="3"/>
  <c r="U379" i="3"/>
  <c r="V379" i="3"/>
  <c r="W379" i="3"/>
  <c r="T380" i="3"/>
  <c r="U380" i="3"/>
  <c r="V380" i="3"/>
  <c r="W380" i="3"/>
  <c r="T381" i="3"/>
  <c r="U381" i="3"/>
  <c r="V381" i="3"/>
  <c r="W381" i="3"/>
  <c r="T382" i="3"/>
  <c r="U382" i="3"/>
  <c r="V382" i="3"/>
  <c r="W382" i="3"/>
  <c r="T383" i="3"/>
  <c r="U383" i="3"/>
  <c r="V383" i="3"/>
  <c r="W383" i="3"/>
  <c r="T384" i="3"/>
  <c r="U384" i="3"/>
  <c r="V384" i="3"/>
  <c r="W384" i="3"/>
  <c r="T385" i="3"/>
  <c r="U385" i="3"/>
  <c r="V385" i="3"/>
  <c r="W385" i="3"/>
  <c r="T386" i="3"/>
  <c r="U386" i="3"/>
  <c r="V386" i="3"/>
  <c r="W386" i="3"/>
  <c r="T387" i="3"/>
  <c r="U387" i="3"/>
  <c r="V387" i="3"/>
  <c r="W387" i="3"/>
  <c r="T388" i="3"/>
  <c r="U388" i="3"/>
  <c r="V388" i="3"/>
  <c r="W388" i="3"/>
  <c r="T389" i="3"/>
  <c r="U389" i="3"/>
  <c r="V389" i="3"/>
  <c r="W389" i="3"/>
  <c r="T390" i="3"/>
  <c r="U390" i="3"/>
  <c r="V390" i="3"/>
  <c r="W390" i="3"/>
  <c r="T391" i="3"/>
  <c r="U391" i="3"/>
  <c r="V391" i="3"/>
  <c r="W391" i="3"/>
  <c r="T392" i="3"/>
  <c r="U392" i="3"/>
  <c r="V392" i="3"/>
  <c r="W392" i="3"/>
  <c r="T393" i="3"/>
  <c r="U393" i="3"/>
  <c r="V393" i="3"/>
  <c r="W393" i="3"/>
  <c r="T394" i="3"/>
  <c r="U394" i="3"/>
  <c r="V394" i="3"/>
  <c r="W394" i="3"/>
  <c r="T395" i="3"/>
  <c r="U395" i="3"/>
  <c r="V395" i="3"/>
  <c r="W395" i="3"/>
  <c r="T396" i="3"/>
  <c r="U396" i="3"/>
  <c r="V396" i="3"/>
  <c r="W396" i="3"/>
  <c r="T397" i="3"/>
  <c r="U397" i="3"/>
  <c r="V397" i="3"/>
  <c r="W397" i="3"/>
  <c r="T398" i="3"/>
  <c r="U398" i="3"/>
  <c r="V398" i="3"/>
  <c r="W398" i="3"/>
  <c r="T399" i="3"/>
  <c r="U399" i="3"/>
  <c r="V399" i="3"/>
  <c r="W399" i="3"/>
  <c r="T400" i="3"/>
  <c r="U400" i="3"/>
  <c r="V400" i="3"/>
  <c r="W400" i="3"/>
  <c r="T401" i="3"/>
  <c r="U401" i="3"/>
  <c r="V401" i="3"/>
  <c r="W401" i="3"/>
  <c r="T402" i="3"/>
  <c r="U402" i="3"/>
  <c r="V402" i="3"/>
  <c r="W402" i="3"/>
  <c r="T403" i="3"/>
  <c r="U403" i="3"/>
  <c r="V403" i="3"/>
  <c r="W403" i="3"/>
  <c r="T404" i="3"/>
  <c r="U404" i="3"/>
  <c r="V404" i="3"/>
  <c r="W404" i="3"/>
  <c r="T405" i="3"/>
  <c r="U405" i="3"/>
  <c r="V405" i="3"/>
  <c r="W405" i="3"/>
  <c r="T406" i="3"/>
  <c r="U406" i="3"/>
  <c r="V406" i="3"/>
  <c r="W406" i="3"/>
  <c r="T407" i="3"/>
  <c r="U407" i="3"/>
  <c r="V407" i="3"/>
  <c r="W407" i="3"/>
  <c r="T408" i="3"/>
  <c r="U408" i="3"/>
  <c r="V408" i="3"/>
  <c r="W408" i="3"/>
  <c r="T409" i="3"/>
  <c r="U409" i="3"/>
  <c r="V409" i="3"/>
  <c r="W409" i="3"/>
  <c r="T410" i="3"/>
  <c r="U410" i="3"/>
  <c r="V410" i="3"/>
  <c r="W410" i="3"/>
  <c r="T411" i="3"/>
  <c r="U411" i="3"/>
  <c r="V411" i="3"/>
  <c r="W411" i="3"/>
  <c r="T412" i="3"/>
  <c r="U412" i="3"/>
  <c r="V412" i="3"/>
  <c r="W412" i="3"/>
  <c r="T413" i="3"/>
  <c r="U413" i="3"/>
  <c r="V413" i="3"/>
  <c r="W413" i="3"/>
  <c r="T414" i="3"/>
  <c r="U414" i="3"/>
  <c r="V414" i="3"/>
  <c r="W414" i="3"/>
  <c r="T415" i="3"/>
  <c r="U415" i="3"/>
  <c r="V415" i="3"/>
  <c r="W415" i="3"/>
  <c r="T416" i="3"/>
  <c r="U416" i="3"/>
  <c r="V416" i="3"/>
  <c r="W416" i="3"/>
  <c r="T417" i="3"/>
  <c r="U417" i="3"/>
  <c r="V417" i="3"/>
  <c r="W417" i="3"/>
  <c r="T418" i="3"/>
  <c r="U418" i="3"/>
  <c r="V418" i="3"/>
  <c r="W418" i="3"/>
  <c r="T419" i="3"/>
  <c r="U419" i="3"/>
  <c r="V419" i="3"/>
  <c r="W419" i="3"/>
  <c r="T420" i="3"/>
  <c r="U420" i="3"/>
  <c r="V420" i="3"/>
  <c r="W420" i="3"/>
  <c r="T421" i="3"/>
  <c r="U421" i="3"/>
  <c r="V421" i="3"/>
  <c r="W421" i="3"/>
  <c r="T422" i="3"/>
  <c r="U422" i="3"/>
  <c r="V422" i="3"/>
  <c r="W422" i="3"/>
  <c r="T423" i="3"/>
  <c r="U423" i="3"/>
  <c r="V423" i="3"/>
  <c r="W423" i="3"/>
  <c r="T424" i="3"/>
  <c r="U424" i="3"/>
  <c r="V424" i="3"/>
  <c r="W424" i="3"/>
  <c r="T425" i="3"/>
  <c r="U425" i="3"/>
  <c r="V425" i="3"/>
  <c r="W425" i="3"/>
  <c r="T426" i="3"/>
  <c r="U426" i="3"/>
  <c r="V426" i="3"/>
  <c r="W426" i="3"/>
  <c r="T427" i="3"/>
  <c r="U427" i="3"/>
  <c r="V427" i="3"/>
  <c r="W427" i="3"/>
  <c r="T428" i="3"/>
  <c r="U428" i="3"/>
  <c r="V428" i="3"/>
  <c r="W428" i="3"/>
  <c r="T429" i="3"/>
  <c r="U429" i="3"/>
  <c r="V429" i="3"/>
  <c r="W429" i="3"/>
  <c r="T430" i="3"/>
  <c r="U430" i="3"/>
  <c r="V430" i="3"/>
  <c r="W430" i="3"/>
  <c r="T431" i="3"/>
  <c r="U431" i="3"/>
  <c r="V431" i="3"/>
  <c r="W431" i="3"/>
  <c r="T432" i="3"/>
  <c r="U432" i="3"/>
  <c r="V432" i="3"/>
  <c r="W432" i="3"/>
  <c r="T433" i="3"/>
  <c r="U433" i="3"/>
  <c r="V433" i="3"/>
  <c r="W433" i="3"/>
  <c r="T434" i="3"/>
  <c r="U434" i="3"/>
  <c r="V434" i="3"/>
  <c r="W434" i="3"/>
  <c r="T435" i="3"/>
  <c r="U435" i="3"/>
  <c r="V435" i="3"/>
  <c r="W435" i="3"/>
  <c r="T436" i="3"/>
  <c r="U436" i="3"/>
  <c r="V436" i="3"/>
  <c r="W436" i="3"/>
  <c r="T437" i="3"/>
  <c r="U437" i="3"/>
  <c r="V437" i="3"/>
  <c r="W437" i="3"/>
  <c r="T438" i="3"/>
  <c r="U438" i="3"/>
  <c r="V438" i="3"/>
  <c r="W438" i="3"/>
  <c r="T439" i="3"/>
  <c r="U439" i="3"/>
  <c r="V439" i="3"/>
  <c r="W439" i="3"/>
  <c r="T440" i="3"/>
  <c r="U440" i="3"/>
  <c r="V440" i="3"/>
  <c r="W440" i="3"/>
  <c r="T441" i="3"/>
  <c r="U441" i="3"/>
  <c r="V441" i="3"/>
  <c r="W441" i="3"/>
  <c r="T442" i="3"/>
  <c r="U442" i="3"/>
  <c r="V442" i="3"/>
  <c r="W442" i="3"/>
  <c r="T443" i="3"/>
  <c r="U443" i="3"/>
  <c r="V443" i="3"/>
  <c r="W443" i="3"/>
  <c r="T444" i="3"/>
  <c r="U444" i="3"/>
  <c r="V444" i="3"/>
  <c r="W444" i="3"/>
  <c r="T445" i="3"/>
  <c r="U445" i="3"/>
  <c r="V445" i="3"/>
  <c r="W445" i="3"/>
  <c r="T446" i="3"/>
  <c r="U446" i="3"/>
  <c r="V446" i="3"/>
  <c r="W446" i="3"/>
  <c r="T447" i="3"/>
  <c r="U447" i="3"/>
  <c r="V447" i="3"/>
  <c r="W447" i="3"/>
  <c r="T448" i="3"/>
  <c r="U448" i="3"/>
  <c r="V448" i="3"/>
  <c r="W448" i="3"/>
  <c r="T449" i="3"/>
  <c r="U449" i="3"/>
  <c r="V449" i="3"/>
  <c r="W449" i="3"/>
  <c r="T450" i="3"/>
  <c r="U450" i="3"/>
  <c r="V450" i="3"/>
  <c r="W450" i="3"/>
  <c r="T451" i="3"/>
  <c r="U451" i="3"/>
  <c r="V451" i="3"/>
  <c r="W451" i="3"/>
  <c r="T452" i="3"/>
  <c r="U452" i="3"/>
  <c r="V452" i="3"/>
  <c r="W452" i="3"/>
  <c r="T453" i="3"/>
  <c r="U453" i="3"/>
  <c r="V453" i="3"/>
  <c r="W453" i="3"/>
  <c r="T454" i="3"/>
  <c r="U454" i="3"/>
  <c r="V454" i="3"/>
  <c r="W454" i="3"/>
  <c r="T455" i="3"/>
  <c r="U455" i="3"/>
  <c r="V455" i="3"/>
  <c r="W455" i="3"/>
  <c r="T456" i="3"/>
  <c r="U456" i="3"/>
  <c r="V456" i="3"/>
  <c r="W456" i="3"/>
  <c r="T457" i="3"/>
  <c r="U457" i="3"/>
  <c r="V457" i="3"/>
  <c r="W457" i="3"/>
  <c r="T458" i="3"/>
  <c r="U458" i="3"/>
  <c r="V458" i="3"/>
  <c r="W458" i="3"/>
  <c r="T459" i="3"/>
  <c r="U459" i="3"/>
  <c r="V459" i="3"/>
  <c r="W459" i="3"/>
  <c r="T460" i="3"/>
  <c r="U460" i="3"/>
  <c r="V460" i="3"/>
  <c r="W460" i="3"/>
  <c r="T461" i="3"/>
  <c r="U461" i="3"/>
  <c r="V461" i="3"/>
  <c r="W461" i="3"/>
  <c r="T462" i="3"/>
  <c r="U462" i="3"/>
  <c r="V462" i="3"/>
  <c r="W462" i="3"/>
  <c r="T463" i="3"/>
  <c r="U463" i="3"/>
  <c r="V463" i="3"/>
  <c r="W463" i="3"/>
  <c r="T464" i="3"/>
  <c r="U464" i="3"/>
  <c r="V464" i="3"/>
  <c r="W464" i="3"/>
  <c r="T465" i="3"/>
  <c r="U465" i="3"/>
  <c r="V465" i="3"/>
  <c r="W465" i="3"/>
  <c r="T466" i="3"/>
  <c r="U466" i="3"/>
  <c r="V466" i="3"/>
  <c r="W466" i="3"/>
  <c r="T467" i="3"/>
  <c r="U467" i="3"/>
  <c r="V467" i="3"/>
  <c r="W467" i="3"/>
  <c r="T468" i="3"/>
  <c r="U468" i="3"/>
  <c r="V468" i="3"/>
  <c r="W468" i="3"/>
  <c r="T469" i="3"/>
  <c r="U469" i="3"/>
  <c r="V469" i="3"/>
  <c r="W469" i="3"/>
  <c r="T470" i="3"/>
  <c r="U470" i="3"/>
  <c r="V470" i="3"/>
  <c r="W470" i="3"/>
  <c r="T471" i="3"/>
  <c r="U471" i="3"/>
  <c r="V471" i="3"/>
  <c r="W471" i="3"/>
  <c r="T472" i="3"/>
  <c r="U472" i="3"/>
  <c r="V472" i="3"/>
  <c r="W472" i="3"/>
  <c r="T473" i="3"/>
  <c r="U473" i="3"/>
  <c r="V473" i="3"/>
  <c r="W473" i="3"/>
  <c r="T474" i="3"/>
  <c r="U474" i="3"/>
  <c r="V474" i="3"/>
  <c r="W474" i="3"/>
  <c r="T475" i="3"/>
  <c r="U475" i="3"/>
  <c r="V475" i="3"/>
  <c r="W475" i="3"/>
  <c r="T476" i="3"/>
  <c r="U476" i="3"/>
  <c r="V476" i="3"/>
  <c r="W476" i="3"/>
  <c r="T477" i="3"/>
  <c r="U477" i="3"/>
  <c r="V477" i="3"/>
  <c r="W477" i="3"/>
  <c r="T478" i="3"/>
  <c r="U478" i="3"/>
  <c r="V478" i="3"/>
  <c r="W478" i="3"/>
  <c r="T479" i="3"/>
  <c r="U479" i="3"/>
  <c r="V479" i="3"/>
  <c r="W479" i="3"/>
  <c r="T480" i="3"/>
  <c r="U480" i="3"/>
  <c r="V480" i="3"/>
  <c r="W480" i="3"/>
  <c r="T481" i="3"/>
  <c r="U481" i="3"/>
  <c r="V481" i="3"/>
  <c r="W481" i="3"/>
  <c r="T482" i="3"/>
  <c r="U482" i="3"/>
  <c r="V482" i="3"/>
  <c r="W482" i="3"/>
  <c r="T483" i="3"/>
  <c r="U483" i="3"/>
  <c r="V483" i="3"/>
  <c r="W483" i="3"/>
  <c r="T484" i="3"/>
  <c r="U484" i="3"/>
  <c r="V484" i="3"/>
  <c r="W484" i="3"/>
  <c r="T485" i="3"/>
  <c r="U485" i="3"/>
  <c r="V485" i="3"/>
  <c r="W485" i="3"/>
  <c r="T486" i="3"/>
  <c r="U486" i="3"/>
  <c r="V486" i="3"/>
  <c r="W486" i="3"/>
  <c r="T487" i="3"/>
  <c r="U487" i="3"/>
  <c r="V487" i="3"/>
  <c r="W487" i="3"/>
  <c r="T488" i="3"/>
  <c r="U488" i="3"/>
  <c r="V488" i="3"/>
  <c r="W488" i="3"/>
  <c r="T489" i="3"/>
  <c r="U489" i="3"/>
  <c r="V489" i="3"/>
  <c r="W489" i="3"/>
  <c r="T490" i="3"/>
  <c r="U490" i="3"/>
  <c r="V490" i="3"/>
  <c r="W490" i="3"/>
  <c r="T491" i="3"/>
  <c r="U491" i="3"/>
  <c r="V491" i="3"/>
  <c r="W491" i="3"/>
  <c r="T492" i="3"/>
  <c r="U492" i="3"/>
  <c r="V492" i="3"/>
  <c r="W492" i="3"/>
  <c r="T493" i="3"/>
  <c r="U493" i="3"/>
  <c r="V493" i="3"/>
  <c r="W493" i="3"/>
  <c r="T494" i="3"/>
  <c r="U494" i="3"/>
  <c r="V494" i="3"/>
  <c r="W494" i="3"/>
  <c r="T495" i="3"/>
  <c r="U495" i="3"/>
  <c r="V495" i="3"/>
  <c r="W495" i="3"/>
  <c r="T496" i="3"/>
  <c r="U496" i="3"/>
  <c r="V496" i="3"/>
  <c r="W496" i="3"/>
  <c r="T497" i="3"/>
  <c r="U497" i="3"/>
  <c r="V497" i="3"/>
  <c r="W497" i="3"/>
  <c r="T498" i="3"/>
  <c r="U498" i="3"/>
  <c r="V498" i="3"/>
  <c r="W498" i="3"/>
  <c r="T499" i="3"/>
  <c r="U499" i="3"/>
  <c r="V499" i="3"/>
  <c r="W499" i="3"/>
  <c r="T500" i="3"/>
  <c r="U500" i="3"/>
  <c r="V500" i="3"/>
  <c r="W500" i="3"/>
  <c r="Q5" i="3"/>
  <c r="Q7" i="3"/>
  <c r="Q8" i="3"/>
  <c r="B35" i="5"/>
  <c r="B36" i="5"/>
  <c r="B37" i="5"/>
  <c r="B38" i="5"/>
  <c r="B39" i="5"/>
  <c r="B40" i="5"/>
  <c r="B41" i="5"/>
  <c r="B42" i="5"/>
  <c r="Q10" i="5"/>
  <c r="R10" i="5"/>
  <c r="Q11" i="5"/>
  <c r="R11" i="5"/>
  <c r="Q12" i="5"/>
  <c r="R12" i="5"/>
  <c r="Q13" i="5"/>
  <c r="R13" i="5"/>
  <c r="Q14" i="5"/>
  <c r="R14" i="5"/>
  <c r="R16" i="5"/>
  <c r="M9" i="5"/>
  <c r="D15" i="4"/>
  <c r="D14" i="4"/>
  <c r="P5" i="4"/>
  <c r="P6" i="4"/>
  <c r="P7" i="4"/>
  <c r="P8" i="4"/>
  <c r="P9" i="4"/>
  <c r="P13" i="4"/>
  <c r="O5" i="4"/>
  <c r="O6" i="4"/>
  <c r="O7" i="4"/>
  <c r="O8" i="4"/>
  <c r="O9" i="4"/>
  <c r="O13" i="4"/>
  <c r="I13" i="4"/>
  <c r="D13" i="4"/>
  <c r="D12" i="4"/>
  <c r="M11" i="4"/>
  <c r="N11" i="4"/>
  <c r="D11" i="4"/>
  <c r="M10" i="4"/>
  <c r="N10" i="4"/>
  <c r="L9" i="4"/>
  <c r="D9" i="4"/>
  <c r="L8" i="4"/>
  <c r="D8" i="4"/>
  <c r="L7" i="4"/>
  <c r="L6" i="4"/>
  <c r="D6" i="4"/>
  <c r="J5" i="4"/>
  <c r="K5" i="4"/>
  <c r="L5" i="4"/>
  <c r="J4" i="4"/>
  <c r="K4" i="4"/>
  <c r="L4" i="4"/>
  <c r="D4" i="4"/>
  <c r="S7" i="3"/>
  <c r="S6" i="3"/>
  <c r="O16" i="2"/>
  <c r="O15" i="2"/>
  <c r="O14" i="2"/>
  <c r="O13" i="2"/>
  <c r="O12" i="2"/>
  <c r="O11" i="2"/>
  <c r="O10" i="2"/>
  <c r="O9" i="2"/>
  <c r="O8" i="2"/>
  <c r="O7" i="2"/>
  <c r="O5" i="2"/>
  <c r="M52" i="1"/>
  <c r="K53" i="1"/>
  <c r="M47" i="1"/>
  <c r="K48" i="1"/>
  <c r="M42" i="1"/>
  <c r="K43" i="1"/>
  <c r="G48" i="1"/>
  <c r="M37" i="1"/>
  <c r="K38" i="1"/>
  <c r="M32" i="1"/>
  <c r="K33" i="1"/>
  <c r="M27" i="1"/>
  <c r="K28" i="1"/>
  <c r="G33" i="1"/>
  <c r="M12" i="1"/>
  <c r="K13" i="1"/>
  <c r="M17" i="1"/>
  <c r="K18" i="1"/>
  <c r="M22" i="1"/>
  <c r="K23" i="1"/>
  <c r="G18" i="1"/>
  <c r="C33" i="1"/>
  <c r="D32" i="1"/>
</calcChain>
</file>

<file path=xl/sharedStrings.xml><?xml version="1.0" encoding="utf-8"?>
<sst xmlns="http://schemas.openxmlformats.org/spreadsheetml/2006/main" count="249" uniqueCount="189">
  <si>
    <t>TreePlan Student License</t>
  </si>
  <si>
    <t>For Education Only</t>
  </si>
  <si>
    <t>Vender 10</t>
  </si>
  <si>
    <t>Comprar 10</t>
  </si>
  <si>
    <t>Vender 20</t>
  </si>
  <si>
    <t>Vender 30</t>
  </si>
  <si>
    <t>Comprar 20</t>
  </si>
  <si>
    <t>Comprar 30</t>
  </si>
  <si>
    <t>ID</t>
  </si>
  <si>
    <t>Name</t>
  </si>
  <si>
    <t>Value</t>
  </si>
  <si>
    <t>Prob</t>
  </si>
  <si>
    <t>Pred</t>
  </si>
  <si>
    <t>Kind</t>
  </si>
  <si>
    <t>NS</t>
  </si>
  <si>
    <t>S1</t>
  </si>
  <si>
    <t>S2</t>
  </si>
  <si>
    <t>S3</t>
  </si>
  <si>
    <t>S4</t>
  </si>
  <si>
    <t>S5</t>
  </si>
  <si>
    <t>Row</t>
  </si>
  <si>
    <t>Col</t>
  </si>
  <si>
    <t>Mark</t>
  </si>
  <si>
    <t>TreePlan</t>
  </si>
  <si>
    <t>D</t>
  </si>
  <si>
    <t>E</t>
  </si>
  <si>
    <t>T</t>
  </si>
  <si>
    <t>X1= GALONES DEL COMPONENTE 1 EN LA GASOLINA REGULAR</t>
  </si>
  <si>
    <t>FUNCIÓN OBJETIVO</t>
  </si>
  <si>
    <t>X2= GALONES DEL COMPONENTE 2 EN LA GASOLINA REGULAR</t>
  </si>
  <si>
    <t>VARIABLES</t>
  </si>
  <si>
    <t>X1</t>
  </si>
  <si>
    <t>X2</t>
  </si>
  <si>
    <t>X3</t>
  </si>
  <si>
    <t>X4</t>
  </si>
  <si>
    <t>X5</t>
  </si>
  <si>
    <t>X6</t>
  </si>
  <si>
    <t>X3= GALONES DEL COMPONENTE 3 EN LA GASOLINA REGULAR</t>
  </si>
  <si>
    <t>CANTIDAD</t>
  </si>
  <si>
    <t>X4= GALONES DEL COMPONENTE 1 EN LA GASOLINA PREMIUM</t>
  </si>
  <si>
    <t>MARGEN</t>
  </si>
  <si>
    <t>X5= GALONES DEL COMPONENTE 2 EN LA GASOLINA PREMIUM</t>
  </si>
  <si>
    <t>RESTRICCIONES</t>
  </si>
  <si>
    <t>DISPONIBLE</t>
  </si>
  <si>
    <t>HOLGURA</t>
  </si>
  <si>
    <t>X6= GALONES DEL COMPONENTE 3 EN LA GASOLINA PREMIUM</t>
  </si>
  <si>
    <t>≤</t>
  </si>
  <si>
    <t>FO MAX Z= 1.00(X1+X2+X3)+1.08(X4+X5+X6)-0.50(X1+X4)-0.60(X2+X5)-0.84(X3+X6)</t>
  </si>
  <si>
    <t>SUJETO A :</t>
  </si>
  <si>
    <t>X1+X4&lt;=5000</t>
  </si>
  <si>
    <t>X2+X5&lt;=10000</t>
  </si>
  <si>
    <t>X3+X6&lt;=10000</t>
  </si>
  <si>
    <t>0.70X1-0.30X2-0.30X3&lt;=0</t>
  </si>
  <si>
    <t>≥</t>
  </si>
  <si>
    <t xml:space="preserve"> -0.4X1+0.60X2-0.40X3&gt;=0</t>
  </si>
  <si>
    <t xml:space="preserve"> -0.20X 1-0.20X2+0.80X3&lt;=0</t>
  </si>
  <si>
    <t>0.75X4-0.25X5-0.25X6&gt;=0</t>
  </si>
  <si>
    <t xml:space="preserve"> -0.40X4+0.60X5-0.40X6&lt;=0</t>
  </si>
  <si>
    <t xml:space="preserve"> -0.30X4-0.30X5+0.70X6&gt;=0</t>
  </si>
  <si>
    <t>X1+X2+X3&gt;=10000</t>
  </si>
  <si>
    <t>Apagar panel</t>
  </si>
  <si>
    <t>x hora</t>
  </si>
  <si>
    <t>Resumen cambiar cada vez que fallan</t>
  </si>
  <si>
    <t>Resumen cambiar los 4</t>
  </si>
  <si>
    <t>Costo regulador</t>
  </si>
  <si>
    <t>c/u</t>
  </si>
  <si>
    <t>Tiempo hasta la falla</t>
  </si>
  <si>
    <t>Costo reemplazo</t>
  </si>
  <si>
    <t>Frecuencia de cambio</t>
  </si>
  <si>
    <t>hrs</t>
  </si>
  <si>
    <t>Horas trabajadas x año</t>
  </si>
  <si>
    <t>descomposturas por año</t>
  </si>
  <si>
    <t>Costo anual</t>
  </si>
  <si>
    <t>costo annual</t>
  </si>
  <si>
    <t>Tiempos de operacion hasta que fallen</t>
  </si>
  <si>
    <t>hrs para la siguiente falla</t>
  </si>
  <si>
    <t>Tiempo (x)</t>
  </si>
  <si>
    <t>Primero en fallar</t>
  </si>
  <si>
    <t>horas al siguiente fallo</t>
  </si>
  <si>
    <t>Corrida</t>
  </si>
  <si>
    <t>Mes</t>
  </si>
  <si>
    <t>Año</t>
  </si>
  <si>
    <t>Cuatrimestre</t>
  </si>
  <si>
    <t>t</t>
  </si>
  <si>
    <t>Ventas</t>
  </si>
  <si>
    <t>Promedio de los cuatrimestres</t>
  </si>
  <si>
    <t>Factor Estacional</t>
  </si>
  <si>
    <t>Ventas desestacionalizadas</t>
  </si>
  <si>
    <t>Estimación de la Tendencia</t>
  </si>
  <si>
    <t>Pronóstico</t>
  </si>
  <si>
    <t>DMA</t>
  </si>
  <si>
    <t>EMC</t>
  </si>
  <si>
    <t>Enero</t>
  </si>
  <si>
    <t xml:space="preserve"> --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</si>
  <si>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</si>
  <si>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</si>
  <si>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</si>
  <si>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</si>
  <si>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</si>
  <si>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</si>
  <si>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</si>
  <si>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</si>
  <si>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</si>
  <si>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</si>
  <si>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Coeficientes</t>
  </si>
  <si>
    <t>Diciembre</t>
  </si>
  <si>
    <t>Intercepción</t>
  </si>
  <si>
    <t>Variable X 1</t>
  </si>
  <si>
    <t>WINTER</t>
  </si>
  <si>
    <t xml:space="preserve"> Alfa</t>
  </si>
  <si>
    <t xml:space="preserve"> Beta</t>
  </si>
  <si>
    <t>Gama</t>
  </si>
  <si>
    <t>Yt</t>
  </si>
  <si>
    <t xml:space="preserve"> At</t>
  </si>
  <si>
    <t xml:space="preserve"> Tt</t>
  </si>
  <si>
    <t>St</t>
  </si>
  <si>
    <t xml:space="preserve"> ^Y</t>
  </si>
  <si>
    <t xml:space="preserve"> EMC</t>
  </si>
  <si>
    <t>Semestre</t>
  </si>
  <si>
    <t>Enero 2008</t>
  </si>
  <si>
    <t>Febrero 2008</t>
  </si>
  <si>
    <t>Marzo 2008</t>
  </si>
  <si>
    <t>Abril 2008</t>
  </si>
  <si>
    <t>Mayo 2008</t>
  </si>
  <si>
    <t>Junio 2008</t>
  </si>
  <si>
    <t>Julio 2008</t>
  </si>
  <si>
    <t>Agosto 2008</t>
  </si>
  <si>
    <t>Setiembre 2008</t>
  </si>
  <si>
    <t>Octubre  2008</t>
  </si>
  <si>
    <t>Noviembre 2008</t>
  </si>
  <si>
    <t>Diciembre 2008</t>
  </si>
  <si>
    <t>Enero 2009</t>
  </si>
  <si>
    <t>Febrero 2009</t>
  </si>
  <si>
    <t>Marzo 2009</t>
  </si>
  <si>
    <t>Abril 2009</t>
  </si>
  <si>
    <t>Mayo 2009</t>
  </si>
  <si>
    <t>Junio 2009</t>
  </si>
  <si>
    <t>Julio 2009</t>
  </si>
  <si>
    <t>Agosto 2009</t>
  </si>
  <si>
    <t>Setiembre 2009</t>
  </si>
  <si>
    <t>Octubre  2009</t>
  </si>
  <si>
    <t>Noviembre 2009</t>
  </si>
  <si>
    <t>Diciembre 2009</t>
  </si>
  <si>
    <t>Enero 2010</t>
  </si>
  <si>
    <t>Febrero 2010</t>
  </si>
  <si>
    <t>Marzo 2010</t>
  </si>
  <si>
    <t>Abril 2010</t>
  </si>
  <si>
    <t>Mayo 2010</t>
  </si>
  <si>
    <t>Junio 2010</t>
  </si>
  <si>
    <t>Julio 2010</t>
  </si>
  <si>
    <t>Agosto 2010</t>
  </si>
  <si>
    <t>Setiembre 2010</t>
  </si>
  <si>
    <t>Octubre  2010</t>
  </si>
  <si>
    <t>Noviembre 2010</t>
  </si>
  <si>
    <t>Diciembre 2010</t>
  </si>
  <si>
    <t>Resumen</t>
  </si>
  <si>
    <t>Estadísticas de la regresión</t>
  </si>
  <si>
    <t>Coeficiente de correlación múltiple</t>
  </si>
  <si>
    <t>Coeficiente de determinación R^2</t>
  </si>
  <si>
    <t>R^2  ajustado</t>
  </si>
  <si>
    <t>Error típico</t>
  </si>
  <si>
    <t>Observaciones</t>
  </si>
  <si>
    <t>ANÁLISIS DE VARIANZA</t>
  </si>
  <si>
    <t>Grados de libertad</t>
  </si>
  <si>
    <t>Suma de cuadrados</t>
  </si>
  <si>
    <t>Promedio de los cuadrados</t>
  </si>
  <si>
    <t>F</t>
  </si>
  <si>
    <t>Valor crítico de F</t>
  </si>
  <si>
    <t>Regresión</t>
  </si>
  <si>
    <t>Residuos</t>
  </si>
  <si>
    <t>Total</t>
  </si>
  <si>
    <t>Estadístico t</t>
  </si>
  <si>
    <t>Probabilidad</t>
  </si>
  <si>
    <t>Inferior 95%</t>
  </si>
  <si>
    <t>Superior 95%</t>
  </si>
  <si>
    <t>Inferior 95,0%</t>
  </si>
  <si>
    <t>Superior 95,0%</t>
  </si>
  <si>
    <t>Análisis de los residuales</t>
  </si>
  <si>
    <t>Observación</t>
  </si>
  <si>
    <t>Pronóstico para Y</t>
  </si>
  <si>
    <t>Normal</t>
  </si>
  <si>
    <t>Media</t>
  </si>
  <si>
    <t>Desviación</t>
  </si>
  <si>
    <t>r1</t>
  </si>
  <si>
    <t>r2</t>
  </si>
  <si>
    <t>Z</t>
  </si>
  <si>
    <t>Motor 1</t>
  </si>
  <si>
    <t>Motor 2</t>
  </si>
  <si>
    <t>Motor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</si>
</sst>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_(* #,##0.0000_);_(* \(#,##0.0000\);_(* &quot;-&quot;??_);_(@_)"/>
    <numFmt numFmtId="169" formatCode="0.0000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5" tint="-0.499984740745262"/>
      <name val="Times New Roman"/>
      <family val="1"/>
    </font>
    <font>
      <sz val="12"/>
      <color theme="1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5" fillId="0" borderId="0"/>
    <xf numFmtId="165" fontId="9" fillId="0" borderId="0" applyFont="0" applyFill="0" applyBorder="0" applyAlignment="0" applyProtection="0"/>
    <xf numFmtId="0" fontId="2" fillId="0" borderId="0"/>
    <xf numFmtId="166" fontId="15" fillId="0" borderId="0" applyFont="0" applyFill="0" applyBorder="0" applyAlignment="0" applyProtection="0"/>
    <xf numFmtId="0" fontId="9" fillId="0" borderId="0"/>
  </cellStyleXfs>
  <cellXfs count="92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Protection="1">
      <protection locked="0"/>
    </xf>
    <xf numFmtId="0" fontId="1" fillId="0" borderId="0" xfId="1"/>
    <xf numFmtId="0" fontId="1" fillId="0" borderId="0" xfId="1" applyAlignment="1">
      <alignment horizontal="center"/>
    </xf>
    <xf numFmtId="1" fontId="1" fillId="0" borderId="0" xfId="1" applyNumberFormat="1" applyAlignment="1">
      <alignment horizontal="center"/>
    </xf>
    <xf numFmtId="0" fontId="4" fillId="0" borderId="0" xfId="1" applyFont="1" applyAlignment="1">
      <alignment horizontal="center"/>
    </xf>
    <xf numFmtId="164" fontId="6" fillId="0" borderId="0" xfId="2" applyFont="1"/>
    <xf numFmtId="2" fontId="6" fillId="0" borderId="0" xfId="2" applyNumberFormat="1" applyFont="1" applyAlignment="1">
      <alignment horizontal="center"/>
    </xf>
    <xf numFmtId="2" fontId="7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164" fontId="6" fillId="0" borderId="0" xfId="2" applyFont="1" applyAlignment="1">
      <alignment horizontal="center"/>
    </xf>
    <xf numFmtId="164" fontId="6" fillId="0" borderId="1" xfId="2" applyFont="1" applyBorder="1" applyAlignment="1">
      <alignment horizontal="center"/>
    </xf>
    <xf numFmtId="2" fontId="7" fillId="0" borderId="0" xfId="2" applyNumberFormat="1" applyFont="1" applyAlignment="1">
      <alignment horizontal="center"/>
    </xf>
    <xf numFmtId="165" fontId="7" fillId="3" borderId="0" xfId="3" applyFont="1" applyFill="1" applyAlignment="1">
      <alignment horizontal="center"/>
    </xf>
    <xf numFmtId="164" fontId="7" fillId="0" borderId="0" xfId="2" applyFont="1"/>
    <xf numFmtId="165" fontId="7" fillId="3" borderId="0" xfId="3" applyFont="1" applyFill="1"/>
    <xf numFmtId="164" fontId="8" fillId="5" borderId="0" xfId="2" applyFont="1" applyFill="1" applyAlignment="1">
      <alignment horizontal="center" vertical="center"/>
    </xf>
    <xf numFmtId="2" fontId="11" fillId="7" borderId="0" xfId="2" applyNumberFormat="1" applyFont="1" applyFill="1" applyAlignment="1">
      <alignment horizontal="center"/>
    </xf>
    <xf numFmtId="164" fontId="11" fillId="0" borderId="0" xfId="2" applyFont="1" applyAlignment="1">
      <alignment horizontal="center"/>
    </xf>
    <xf numFmtId="164" fontId="12" fillId="0" borderId="0" xfId="2" applyFont="1"/>
    <xf numFmtId="164" fontId="7" fillId="0" borderId="0" xfId="2" applyFont="1" applyAlignment="1">
      <alignment horizontal="center"/>
    </xf>
    <xf numFmtId="164" fontId="5" fillId="0" borderId="0" xfId="2"/>
    <xf numFmtId="0" fontId="13" fillId="0" borderId="1" xfId="4" applyFont="1" applyBorder="1"/>
    <xf numFmtId="0" fontId="2" fillId="0" borderId="0" xfId="4"/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wrapText="1"/>
    </xf>
    <xf numFmtId="0" fontId="14" fillId="0" borderId="1" xfId="4" applyFont="1" applyBorder="1" applyAlignment="1">
      <alignment horizontal="center" vertical="center"/>
    </xf>
    <xf numFmtId="166" fontId="16" fillId="8" borderId="0" xfId="5" applyFont="1" applyFill="1" applyAlignment="1">
      <alignment horizontal="center"/>
    </xf>
    <xf numFmtId="0" fontId="17" fillId="0" borderId="0" xfId="4" applyFont="1"/>
    <xf numFmtId="0" fontId="17" fillId="0" borderId="1" xfId="4" applyFont="1" applyBorder="1"/>
    <xf numFmtId="1" fontId="17" fillId="0" borderId="1" xfId="4" applyNumberFormat="1" applyFont="1" applyBorder="1"/>
    <xf numFmtId="0" fontId="17" fillId="0" borderId="1" xfId="4" applyFont="1" applyBorder="1" applyAlignment="1">
      <alignment horizontal="center"/>
    </xf>
    <xf numFmtId="2" fontId="17" fillId="0" borderId="1" xfId="4" applyNumberFormat="1" applyFont="1" applyBorder="1" applyAlignment="1">
      <alignment horizontal="center"/>
    </xf>
    <xf numFmtId="1" fontId="0" fillId="0" borderId="0" xfId="0" applyNumberFormat="1"/>
    <xf numFmtId="1" fontId="17" fillId="0" borderId="1" xfId="4" applyNumberFormat="1" applyFont="1" applyBorder="1" applyAlignment="1">
      <alignment horizontal="center"/>
    </xf>
    <xf numFmtId="166" fontId="18" fillId="8" borderId="1" xfId="5" applyFont="1" applyFill="1" applyBorder="1"/>
    <xf numFmtId="0" fontId="18" fillId="8" borderId="0" xfId="6" applyFont="1" applyFill="1"/>
    <xf numFmtId="1" fontId="0" fillId="0" borderId="2" xfId="0" applyNumberFormat="1" applyBorder="1"/>
    <xf numFmtId="1" fontId="13" fillId="9" borderId="1" xfId="4" applyNumberFormat="1" applyFont="1" applyFill="1" applyBorder="1"/>
    <xf numFmtId="1" fontId="17" fillId="0" borderId="0" xfId="4" applyNumberFormat="1" applyFont="1"/>
    <xf numFmtId="1" fontId="14" fillId="0" borderId="0" xfId="4" applyNumberFormat="1" applyFont="1"/>
    <xf numFmtId="167" fontId="18" fillId="8" borderId="0" xfId="5" applyNumberFormat="1" applyFont="1" applyFill="1"/>
    <xf numFmtId="0" fontId="19" fillId="0" borderId="3" xfId="0" applyFont="1" applyBorder="1" applyAlignment="1">
      <alignment horizontal="center"/>
    </xf>
    <xf numFmtId="0" fontId="0" fillId="0" borderId="2" xfId="0" applyBorder="1"/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9" fontId="9" fillId="0" borderId="0" xfId="0" applyNumberFormat="1" applyFont="1" applyAlignment="1">
      <alignment horizontal="center"/>
    </xf>
    <xf numFmtId="167" fontId="9" fillId="0" borderId="0" xfId="0" applyNumberFormat="1" applyFont="1"/>
    <xf numFmtId="0" fontId="9" fillId="0" borderId="0" xfId="0" applyFont="1"/>
    <xf numFmtId="166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center"/>
    </xf>
    <xf numFmtId="168" fontId="9" fillId="0" borderId="0" xfId="0" applyNumberFormat="1" applyFont="1"/>
    <xf numFmtId="169" fontId="9" fillId="0" borderId="0" xfId="0" applyNumberFormat="1" applyFont="1"/>
    <xf numFmtId="0" fontId="20" fillId="0" borderId="0" xfId="0" applyFont="1" applyAlignment="1">
      <alignment horizontal="center"/>
    </xf>
    <xf numFmtId="166" fontId="20" fillId="0" borderId="0" xfId="0" applyNumberFormat="1" applyFont="1" applyAlignment="1">
      <alignment horizontal="center"/>
    </xf>
    <xf numFmtId="168" fontId="20" fillId="0" borderId="0" xfId="0" applyNumberFormat="1" applyFont="1" applyAlignment="1">
      <alignment horizontal="center"/>
    </xf>
    <xf numFmtId="169" fontId="20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21" fillId="0" borderId="1" xfId="0" applyFont="1" applyBorder="1"/>
    <xf numFmtId="0" fontId="9" fillId="0" borderId="4" xfId="0" applyFont="1" applyBorder="1" applyAlignment="1">
      <alignment horizontal="center"/>
    </xf>
    <xf numFmtId="1" fontId="0" fillId="0" borderId="1" xfId="0" applyNumberFormat="1" applyBorder="1"/>
    <xf numFmtId="166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/>
    <xf numFmtId="169" fontId="9" fillId="0" borderId="1" xfId="0" applyNumberFormat="1" applyFont="1" applyBorder="1"/>
    <xf numFmtId="167" fontId="9" fillId="0" borderId="1" xfId="0" applyNumberFormat="1" applyFont="1" applyBorder="1"/>
    <xf numFmtId="168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3" fontId="0" fillId="0" borderId="0" xfId="0" applyNumberFormat="1"/>
    <xf numFmtId="1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0" fillId="0" borderId="1" xfId="0" applyBorder="1"/>
    <xf numFmtId="0" fontId="19" fillId="0" borderId="3" xfId="0" applyFont="1" applyBorder="1" applyAlignment="1">
      <alignment horizontal="centerContinuous"/>
    </xf>
    <xf numFmtId="2" fontId="10" fillId="3" borderId="0" xfId="2" applyNumberFormat="1" applyFont="1" applyFill="1" applyBorder="1" applyAlignment="1"/>
    <xf numFmtId="2" fontId="11" fillId="3" borderId="0" xfId="2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164" fontId="11" fillId="6" borderId="0" xfId="2" applyFont="1" applyFill="1" applyAlignment="1">
      <alignment horizontal="center" vertical="center" wrapText="1"/>
    </xf>
    <xf numFmtId="164" fontId="8" fillId="2" borderId="0" xfId="2" applyFont="1" applyFill="1" applyAlignment="1">
      <alignment horizontal="center"/>
    </xf>
    <xf numFmtId="164" fontId="7" fillId="0" borderId="1" xfId="2" applyFont="1" applyBorder="1" applyAlignment="1">
      <alignment horizontal="center"/>
    </xf>
    <xf numFmtId="2" fontId="10" fillId="4" borderId="1" xfId="2" applyNumberFormat="1" applyFont="1" applyFill="1" applyBorder="1" applyAlignment="1">
      <alignment horizontal="center"/>
    </xf>
    <xf numFmtId="2" fontId="10" fillId="4" borderId="4" xfId="2" applyNumberFormat="1" applyFont="1" applyFill="1" applyBorder="1" applyAlignment="1">
      <alignment horizontal="center"/>
    </xf>
    <xf numFmtId="2" fontId="10" fillId="3" borderId="0" xfId="2" applyNumberFormat="1" applyFont="1" applyFill="1" applyBorder="1" applyAlignment="1">
      <alignment horizontal="center"/>
    </xf>
    <xf numFmtId="2" fontId="10" fillId="4" borderId="5" xfId="2" applyNumberFormat="1" applyFont="1" applyFill="1" applyBorder="1" applyAlignment="1">
      <alignment horizontal="center"/>
    </xf>
  </cellXfs>
  <cellStyles count="7">
    <cellStyle name="Millares 2" xfId="5" xr:uid="{023E28E2-E7E7-42DE-88B6-80A5DAFED185}"/>
    <cellStyle name="Moneda 2" xfId="3" xr:uid="{1EC3F693-B0FB-41FD-BA19-D9BE22885B13}"/>
    <cellStyle name="Normal" xfId="0" builtinId="0"/>
    <cellStyle name="Normal 2" xfId="1" xr:uid="{9DBED1C4-F986-47A2-B322-7CB801A02622}"/>
    <cellStyle name="Normal 2 2" xfId="6" xr:uid="{D97CD029-5D51-4BE5-9638-02A26A7D0BE2}"/>
    <cellStyle name="Normal 3" xfId="2" xr:uid="{DF438C3B-17B9-43AF-B347-E7CECFD93871}"/>
    <cellStyle name="Normal 4" xfId="4" xr:uid="{8B41174A-B37F-4517-B6E7-8CE6D7CBA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 /><Relationship Id="rId13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externalLink" Target="externalLinks/externalLink1.xml" /><Relationship Id="rId12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theme" Target="theme/theme1.xml" /><Relationship Id="rId5" Type="http://schemas.openxmlformats.org/officeDocument/2006/relationships/worksheet" Target="worksheets/sheet5.xml" /><Relationship Id="rId10" Type="http://schemas.openxmlformats.org/officeDocument/2006/relationships/externalLink" Target="externalLinks/externalLink4.xml" /><Relationship Id="rId4" Type="http://schemas.openxmlformats.org/officeDocument/2006/relationships/worksheet" Target="worksheets/sheet4.xml" /><Relationship Id="rId9" Type="http://schemas.openxmlformats.org/officeDocument/2006/relationships/externalLink" Target="externalLinks/externalLink3.xml" /><Relationship Id="rId14" Type="http://schemas.openxmlformats.org/officeDocument/2006/relationships/calcChain" Target="calcChain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 /><Relationship Id="rId1" Type="http://schemas.microsoft.com/office/2011/relationships/chartStyle" Target="style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Ventas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descomp!$I$4:$I$9</c:f>
              <c:numCache>
                <c:formatCode>0</c:formatCode>
                <c:ptCount val="6"/>
                <c:pt idx="0">
                  <c:v>9100</c:v>
                </c:pt>
                <c:pt idx="1">
                  <c:v>3227.8511917477949</c:v>
                </c:pt>
                <c:pt idx="2">
                  <c:v>8701.65868099002</c:v>
                </c:pt>
                <c:pt idx="3">
                  <c:v>3913.49681081576</c:v>
                </c:pt>
                <c:pt idx="4">
                  <c:v>8765.5171361430712</c:v>
                </c:pt>
                <c:pt idx="5">
                  <c:v>4463.9990234076968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48-475B-9A8C-BF9CCE72B1CC}"/>
            </c:ext>
          </c:extLst>
        </c:ser>
        <c:ser>
          <c:idx val="1"/>
          <c:order val="1"/>
          <c:tx>
            <c:v>Pronóstico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descomp!$N$4:$N$9</c:f>
              <c:numCache>
                <c:formatCode>0</c:formatCode>
                <c:ptCount val="6"/>
                <c:pt idx="0">
                  <c:v>5849.8921001266417</c:v>
                </c:pt>
                <c:pt idx="1">
                  <c:v>6054.7701162829417</c:v>
                </c:pt>
                <c:pt idx="2">
                  <c:v>6259.6481324392407</c:v>
                </c:pt>
                <c:pt idx="3">
                  <c:v>6464.5261485955398</c:v>
                </c:pt>
                <c:pt idx="4">
                  <c:v>6669.4041647518397</c:v>
                </c:pt>
                <c:pt idx="5">
                  <c:v>6874.2821809081388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48-475B-9A8C-BF9CCE72B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857856"/>
        <c:axId val="728857528"/>
      </c:lineChart>
      <c:catAx>
        <c:axId val="72885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28857528"/>
        <c:crosses val="autoZero"/>
        <c:auto val="1"/>
        <c:lblAlgn val="ctr"/>
        <c:lblOffset val="100"/>
        <c:noMultiLvlLbl val="0"/>
      </c:catAx>
      <c:valAx>
        <c:axId val="72885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2885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Ventas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Winters!$M$10:$M$14</c:f>
              <c:numCache>
                <c:formatCode>0</c:formatCode>
                <c:ptCount val="5"/>
                <c:pt idx="0">
                  <c:v>3227.8511917477949</c:v>
                </c:pt>
                <c:pt idx="1">
                  <c:v>8701.65868099002</c:v>
                </c:pt>
                <c:pt idx="2">
                  <c:v>3913.49681081576</c:v>
                </c:pt>
                <c:pt idx="3">
                  <c:v>8765.5171361430712</c:v>
                </c:pt>
                <c:pt idx="4">
                  <c:v>4463.9990234076968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0C-44C5-8686-6BDC9037FE1A}"/>
            </c:ext>
          </c:extLst>
        </c:ser>
        <c:ser>
          <c:idx val="1"/>
          <c:order val="1"/>
          <c:tx>
            <c:v>Pronóstico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Winters!$Q$10:$Q$14</c:f>
              <c:numCache>
                <c:formatCode>#,##0</c:formatCode>
                <c:ptCount val="5"/>
                <c:pt idx="0">
                  <c:v>9100</c:v>
                </c:pt>
                <c:pt idx="1">
                  <c:v>6516.2545243690302</c:v>
                </c:pt>
                <c:pt idx="2">
                  <c:v>6108.9604232927968</c:v>
                </c:pt>
                <c:pt idx="3">
                  <c:v>6266.8679716118804</c:v>
                </c:pt>
                <c:pt idx="4">
                  <c:v>5257.1557900148546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0C-44C5-8686-6BDC9037F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1237352"/>
        <c:axId val="711237680"/>
      </c:lineChart>
      <c:catAx>
        <c:axId val="711237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11237680"/>
        <c:crosses val="autoZero"/>
        <c:auto val="1"/>
        <c:lblAlgn val="ctr"/>
        <c:lblOffset val="100"/>
        <c:noMultiLvlLbl val="0"/>
      </c:catAx>
      <c:valAx>
        <c:axId val="71123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11237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Variable X 1 Gráfico de los residuales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strRef>
              <c:f>Hoja5!#REF!</c:f>
              <c:strCache>
                <c:ptCount val="1"/>
                <c:pt idx="0">
                  <c:v>#¡REF!</c:v>
                </c:pt>
              </c:strCache>
            </c:strRef>
          </c:xVal>
          <c:yVal>
            <c:numRef>
              <c:f>Hoja5!$C$25:$C$30</c:f>
              <c:numCache>
                <c:formatCode>General</c:formatCode>
                <c:ptCount val="6"/>
                <c:pt idx="0">
                  <c:v>687.68570383834867</c:v>
                </c:pt>
                <c:pt idx="1">
                  <c:v>-746.21609047937454</c:v>
                </c:pt>
                <c:pt idx="2">
                  <c:v>-8.2447642502702365</c:v>
                </c:pt>
                <c:pt idx="3">
                  <c:v>-28.352974584902768</c:v>
                </c:pt>
                <c:pt idx="4">
                  <c:v>-372.12391535362985</c:v>
                </c:pt>
                <c:pt idx="5">
                  <c:v>467.25204082982873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4C-4B13-A229-8237FDAF7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19864"/>
        <c:axId val="711279496"/>
      </c:scatterChart>
      <c:valAx>
        <c:axId val="82419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Variable X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279496"/>
        <c:crosses val="autoZero"/>
        <c:crossBetween val="midCat"/>
      </c:valAx>
      <c:valAx>
        <c:axId val="711279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Residuos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419864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png" /><Relationship Id="rId1" Type="http://schemas.openxmlformats.org/officeDocument/2006/relationships/image" Target="../media/image1.png" /><Relationship Id="rId5" Type="http://schemas.openxmlformats.org/officeDocument/2006/relationships/chart" Target="../charts/chart2.xml" /><Relationship Id="rId4" Type="http://schemas.openxmlformats.org/officeDocument/2006/relationships/image" Target="../media/image4.png" 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16</xdr:row>
      <xdr:rowOff>0</xdr:rowOff>
    </xdr:from>
    <xdr:to>
      <xdr:col>8</xdr:col>
      <xdr:colOff>12700</xdr:colOff>
      <xdr:row>16</xdr:row>
      <xdr:rowOff>152400</xdr:rowOff>
    </xdr:to>
    <xdr:sp macro="" textlink="">
      <xdr:nvSpPr>
        <xdr:cNvPr id="2" name="Circle 25">
          <a:extLst>
            <a:ext uri="{FF2B5EF4-FFF2-40B4-BE49-F238E27FC236}">
              <a16:creationId xmlns:a16="http://schemas.microsoft.com/office/drawing/2014/main" id="{1AA4A007-F245-49FA-A79F-FCD9F19A3551}"/>
            </a:ext>
          </a:extLst>
        </xdr:cNvPr>
        <xdr:cNvSpPr/>
      </xdr:nvSpPr>
      <xdr:spPr>
        <a:xfrm>
          <a:off x="4552950" y="3200400"/>
          <a:ext cx="155575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16</xdr:row>
      <xdr:rowOff>76200</xdr:rowOff>
    </xdr:from>
    <xdr:to>
      <xdr:col>7</xdr:col>
      <xdr:colOff>0</xdr:colOff>
      <xdr:row>16</xdr:row>
      <xdr:rowOff>76200</xdr:rowOff>
    </xdr:to>
    <xdr:sp macro="" textlink="">
      <xdr:nvSpPr>
        <xdr:cNvPr id="3" name="Line 48">
          <a:extLst>
            <a:ext uri="{FF2B5EF4-FFF2-40B4-BE49-F238E27FC236}">
              <a16:creationId xmlns:a16="http://schemas.microsoft.com/office/drawing/2014/main" id="{5A8E2690-9D17-43C1-A929-6A8A3494B55C}"/>
            </a:ext>
          </a:extLst>
        </xdr:cNvPr>
        <xdr:cNvSpPr>
          <a:spLocks noChangeShapeType="1"/>
        </xdr:cNvSpPr>
      </xdr:nvSpPr>
      <xdr:spPr bwMode="auto">
        <a:xfrm>
          <a:off x="2876550" y="3276600"/>
          <a:ext cx="1676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12700</xdr:colOff>
      <xdr:row>16</xdr:row>
      <xdr:rowOff>76200</xdr:rowOff>
    </xdr:from>
    <xdr:to>
      <xdr:col>5</xdr:col>
      <xdr:colOff>0</xdr:colOff>
      <xdr:row>31</xdr:row>
      <xdr:rowOff>76200</xdr:rowOff>
    </xdr:to>
    <xdr:sp macro="" textlink="">
      <xdr:nvSpPr>
        <xdr:cNvPr id="4" name="Line 49">
          <a:extLst>
            <a:ext uri="{FF2B5EF4-FFF2-40B4-BE49-F238E27FC236}">
              <a16:creationId xmlns:a16="http://schemas.microsoft.com/office/drawing/2014/main" id="{5A22273B-CED2-4C31-BA48-B698600E4AE3}"/>
            </a:ext>
          </a:extLst>
        </xdr:cNvPr>
        <xdr:cNvSpPr>
          <a:spLocks noChangeShapeType="1"/>
        </xdr:cNvSpPr>
      </xdr:nvSpPr>
      <xdr:spPr bwMode="auto">
        <a:xfrm flipV="1">
          <a:off x="2670175" y="3276600"/>
          <a:ext cx="206375" cy="30003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8</xdr:col>
      <xdr:colOff>12700</xdr:colOff>
      <xdr:row>31</xdr:row>
      <xdr:rowOff>152400</xdr:rowOff>
    </xdr:to>
    <xdr:sp macro="" textlink="">
      <xdr:nvSpPr>
        <xdr:cNvPr id="5" name="Circle 26">
          <a:extLst>
            <a:ext uri="{FF2B5EF4-FFF2-40B4-BE49-F238E27FC236}">
              <a16:creationId xmlns:a16="http://schemas.microsoft.com/office/drawing/2014/main" id="{38FC5D7E-6695-4EE3-9265-E029D175CD09}"/>
            </a:ext>
          </a:extLst>
        </xdr:cNvPr>
        <xdr:cNvSpPr/>
      </xdr:nvSpPr>
      <xdr:spPr>
        <a:xfrm>
          <a:off x="4552950" y="6200775"/>
          <a:ext cx="155575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31</xdr:row>
      <xdr:rowOff>76200</xdr:rowOff>
    </xdr:from>
    <xdr:to>
      <xdr:col>7</xdr:col>
      <xdr:colOff>0</xdr:colOff>
      <xdr:row>31</xdr:row>
      <xdr:rowOff>76200</xdr:rowOff>
    </xdr:to>
    <xdr:sp macro="" textlink="">
      <xdr:nvSpPr>
        <xdr:cNvPr id="6" name="Line 50">
          <a:extLst>
            <a:ext uri="{FF2B5EF4-FFF2-40B4-BE49-F238E27FC236}">
              <a16:creationId xmlns:a16="http://schemas.microsoft.com/office/drawing/2014/main" id="{A161ECDD-2EE5-4DD0-B167-9CD3622396AD}"/>
            </a:ext>
          </a:extLst>
        </xdr:cNvPr>
        <xdr:cNvSpPr>
          <a:spLocks noChangeShapeType="1"/>
        </xdr:cNvSpPr>
      </xdr:nvSpPr>
      <xdr:spPr bwMode="auto">
        <a:xfrm>
          <a:off x="2876550" y="6276975"/>
          <a:ext cx="1676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12700</xdr:colOff>
      <xdr:row>31</xdr:row>
      <xdr:rowOff>76200</xdr:rowOff>
    </xdr:from>
    <xdr:to>
      <xdr:col>5</xdr:col>
      <xdr:colOff>0</xdr:colOff>
      <xdr:row>31</xdr:row>
      <xdr:rowOff>76200</xdr:rowOff>
    </xdr:to>
    <xdr:sp macro="" textlink="">
      <xdr:nvSpPr>
        <xdr:cNvPr id="7" name="Line 51">
          <a:extLst>
            <a:ext uri="{FF2B5EF4-FFF2-40B4-BE49-F238E27FC236}">
              <a16:creationId xmlns:a16="http://schemas.microsoft.com/office/drawing/2014/main" id="{09F7466B-8EA0-4B00-8547-6A1C6C90015C}"/>
            </a:ext>
          </a:extLst>
        </xdr:cNvPr>
        <xdr:cNvSpPr>
          <a:spLocks noChangeShapeType="1"/>
        </xdr:cNvSpPr>
      </xdr:nvSpPr>
      <xdr:spPr bwMode="auto">
        <a:xfrm>
          <a:off x="2670175" y="6276975"/>
          <a:ext cx="2063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8</xdr:col>
      <xdr:colOff>12700</xdr:colOff>
      <xdr:row>46</xdr:row>
      <xdr:rowOff>152400</xdr:rowOff>
    </xdr:to>
    <xdr:sp macro="" textlink="">
      <xdr:nvSpPr>
        <xdr:cNvPr id="8" name="Circle 27">
          <a:extLst>
            <a:ext uri="{FF2B5EF4-FFF2-40B4-BE49-F238E27FC236}">
              <a16:creationId xmlns:a16="http://schemas.microsoft.com/office/drawing/2014/main" id="{8C582836-CFAF-48BE-9B04-04750B4A4603}"/>
            </a:ext>
          </a:extLst>
        </xdr:cNvPr>
        <xdr:cNvSpPr/>
      </xdr:nvSpPr>
      <xdr:spPr>
        <a:xfrm>
          <a:off x="4552950" y="9201150"/>
          <a:ext cx="155575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46</xdr:row>
      <xdr:rowOff>76200</xdr:rowOff>
    </xdr:from>
    <xdr:to>
      <xdr:col>7</xdr:col>
      <xdr:colOff>0</xdr:colOff>
      <xdr:row>46</xdr:row>
      <xdr:rowOff>76200</xdr:rowOff>
    </xdr:to>
    <xdr:sp macro="" textlink="">
      <xdr:nvSpPr>
        <xdr:cNvPr id="9" name="Line 52">
          <a:extLst>
            <a:ext uri="{FF2B5EF4-FFF2-40B4-BE49-F238E27FC236}">
              <a16:creationId xmlns:a16="http://schemas.microsoft.com/office/drawing/2014/main" id="{94696293-90EB-4B6D-A672-41DB83EE029D}"/>
            </a:ext>
          </a:extLst>
        </xdr:cNvPr>
        <xdr:cNvSpPr>
          <a:spLocks noChangeShapeType="1"/>
        </xdr:cNvSpPr>
      </xdr:nvSpPr>
      <xdr:spPr bwMode="auto">
        <a:xfrm>
          <a:off x="2876550" y="9277350"/>
          <a:ext cx="1676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12700</xdr:colOff>
      <xdr:row>31</xdr:row>
      <xdr:rowOff>76200</xdr:rowOff>
    </xdr:from>
    <xdr:to>
      <xdr:col>5</xdr:col>
      <xdr:colOff>0</xdr:colOff>
      <xdr:row>46</xdr:row>
      <xdr:rowOff>76200</xdr:rowOff>
    </xdr:to>
    <xdr:sp macro="" textlink="">
      <xdr:nvSpPr>
        <xdr:cNvPr id="10" name="Line 53">
          <a:extLst>
            <a:ext uri="{FF2B5EF4-FFF2-40B4-BE49-F238E27FC236}">
              <a16:creationId xmlns:a16="http://schemas.microsoft.com/office/drawing/2014/main" id="{E7F42AE5-FEAC-4A7E-9A5F-2D9203BEF710}"/>
            </a:ext>
          </a:extLst>
        </xdr:cNvPr>
        <xdr:cNvSpPr>
          <a:spLocks noChangeShapeType="1"/>
        </xdr:cNvSpPr>
      </xdr:nvSpPr>
      <xdr:spPr bwMode="auto">
        <a:xfrm>
          <a:off x="2670175" y="6276975"/>
          <a:ext cx="206375" cy="30003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12</xdr:col>
      <xdr:colOff>12700</xdr:colOff>
      <xdr:row>11</xdr:row>
      <xdr:rowOff>152400</xdr:rowOff>
    </xdr:to>
    <xdr:sp macro="" textlink="">
      <xdr:nvSpPr>
        <xdr:cNvPr id="11" name="Triangle 28">
          <a:extLst>
            <a:ext uri="{FF2B5EF4-FFF2-40B4-BE49-F238E27FC236}">
              <a16:creationId xmlns:a16="http://schemas.microsoft.com/office/drawing/2014/main" id="{170F09FD-51DC-46B2-8B8B-AEE4E0D39A8A}"/>
            </a:ext>
          </a:extLst>
        </xdr:cNvPr>
        <xdr:cNvSpPr/>
      </xdr:nvSpPr>
      <xdr:spPr>
        <a:xfrm rot="16200000">
          <a:off x="6592888" y="2198687"/>
          <a:ext cx="152400" cy="155575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11</xdr:row>
      <xdr:rowOff>76200</xdr:rowOff>
    </xdr:from>
    <xdr:to>
      <xdr:col>11</xdr:col>
      <xdr:colOff>0</xdr:colOff>
      <xdr:row>11</xdr:row>
      <xdr:rowOff>76200</xdr:rowOff>
    </xdr:to>
    <xdr:sp macro="" textlink="">
      <xdr:nvSpPr>
        <xdr:cNvPr id="12" name="Line 54">
          <a:extLst>
            <a:ext uri="{FF2B5EF4-FFF2-40B4-BE49-F238E27FC236}">
              <a16:creationId xmlns:a16="http://schemas.microsoft.com/office/drawing/2014/main" id="{7E49FBA4-9C5A-4052-98A1-12C1FE1A8E46}"/>
            </a:ext>
          </a:extLst>
        </xdr:cNvPr>
        <xdr:cNvSpPr>
          <a:spLocks noChangeShapeType="1"/>
        </xdr:cNvSpPr>
      </xdr:nvSpPr>
      <xdr:spPr bwMode="auto">
        <a:xfrm>
          <a:off x="4914900" y="2276475"/>
          <a:ext cx="1676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12700</xdr:colOff>
      <xdr:row>11</xdr:row>
      <xdr:rowOff>76200</xdr:rowOff>
    </xdr:from>
    <xdr:to>
      <xdr:col>9</xdr:col>
      <xdr:colOff>0</xdr:colOff>
      <xdr:row>16</xdr:row>
      <xdr:rowOff>76200</xdr:rowOff>
    </xdr:to>
    <xdr:sp macro="" textlink="">
      <xdr:nvSpPr>
        <xdr:cNvPr id="13" name="Line 55">
          <a:extLst>
            <a:ext uri="{FF2B5EF4-FFF2-40B4-BE49-F238E27FC236}">
              <a16:creationId xmlns:a16="http://schemas.microsoft.com/office/drawing/2014/main" id="{D10B9310-F0B8-4973-8E19-62E2D4949E19}"/>
            </a:ext>
          </a:extLst>
        </xdr:cNvPr>
        <xdr:cNvSpPr>
          <a:spLocks noChangeShapeType="1"/>
        </xdr:cNvSpPr>
      </xdr:nvSpPr>
      <xdr:spPr bwMode="auto">
        <a:xfrm flipV="1">
          <a:off x="4708525" y="2276475"/>
          <a:ext cx="206375" cy="10001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12</xdr:col>
      <xdr:colOff>12700</xdr:colOff>
      <xdr:row>16</xdr:row>
      <xdr:rowOff>152400</xdr:rowOff>
    </xdr:to>
    <xdr:sp macro="" textlink="">
      <xdr:nvSpPr>
        <xdr:cNvPr id="14" name="Triangle 29">
          <a:extLst>
            <a:ext uri="{FF2B5EF4-FFF2-40B4-BE49-F238E27FC236}">
              <a16:creationId xmlns:a16="http://schemas.microsoft.com/office/drawing/2014/main" id="{AF6B52D7-6F1F-4779-A0CF-BD3C5445401A}"/>
            </a:ext>
          </a:extLst>
        </xdr:cNvPr>
        <xdr:cNvSpPr/>
      </xdr:nvSpPr>
      <xdr:spPr>
        <a:xfrm rot="16200000">
          <a:off x="6592888" y="3198812"/>
          <a:ext cx="152400" cy="155575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16</xdr:row>
      <xdr:rowOff>76200</xdr:rowOff>
    </xdr:from>
    <xdr:to>
      <xdr:col>11</xdr:col>
      <xdr:colOff>0</xdr:colOff>
      <xdr:row>16</xdr:row>
      <xdr:rowOff>76200</xdr:rowOff>
    </xdr:to>
    <xdr:sp macro="" textlink="">
      <xdr:nvSpPr>
        <xdr:cNvPr id="15" name="Line 56">
          <a:extLst>
            <a:ext uri="{FF2B5EF4-FFF2-40B4-BE49-F238E27FC236}">
              <a16:creationId xmlns:a16="http://schemas.microsoft.com/office/drawing/2014/main" id="{C4534F1E-7334-4229-A48E-CDFC34E531B0}"/>
            </a:ext>
          </a:extLst>
        </xdr:cNvPr>
        <xdr:cNvSpPr>
          <a:spLocks noChangeShapeType="1"/>
        </xdr:cNvSpPr>
      </xdr:nvSpPr>
      <xdr:spPr bwMode="auto">
        <a:xfrm>
          <a:off x="4914900" y="3276600"/>
          <a:ext cx="1676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12700</xdr:colOff>
      <xdr:row>16</xdr:row>
      <xdr:rowOff>76200</xdr:rowOff>
    </xdr:from>
    <xdr:to>
      <xdr:col>9</xdr:col>
      <xdr:colOff>0</xdr:colOff>
      <xdr:row>16</xdr:row>
      <xdr:rowOff>76200</xdr:rowOff>
    </xdr:to>
    <xdr:sp macro="" textlink="">
      <xdr:nvSpPr>
        <xdr:cNvPr id="16" name="Line 57">
          <a:extLst>
            <a:ext uri="{FF2B5EF4-FFF2-40B4-BE49-F238E27FC236}">
              <a16:creationId xmlns:a16="http://schemas.microsoft.com/office/drawing/2014/main" id="{7FCC24B4-116C-4C01-B284-EEDD65C77EDC}"/>
            </a:ext>
          </a:extLst>
        </xdr:cNvPr>
        <xdr:cNvSpPr>
          <a:spLocks noChangeShapeType="1"/>
        </xdr:cNvSpPr>
      </xdr:nvSpPr>
      <xdr:spPr bwMode="auto">
        <a:xfrm>
          <a:off x="4708525" y="3276600"/>
          <a:ext cx="2063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12</xdr:col>
      <xdr:colOff>12700</xdr:colOff>
      <xdr:row>21</xdr:row>
      <xdr:rowOff>152400</xdr:rowOff>
    </xdr:to>
    <xdr:sp macro="" textlink="">
      <xdr:nvSpPr>
        <xdr:cNvPr id="17" name="Triangle 30">
          <a:extLst>
            <a:ext uri="{FF2B5EF4-FFF2-40B4-BE49-F238E27FC236}">
              <a16:creationId xmlns:a16="http://schemas.microsoft.com/office/drawing/2014/main" id="{5085F86B-08BF-41FE-B2CF-2E65CB62AF34}"/>
            </a:ext>
          </a:extLst>
        </xdr:cNvPr>
        <xdr:cNvSpPr/>
      </xdr:nvSpPr>
      <xdr:spPr>
        <a:xfrm rot="16200000">
          <a:off x="6592888" y="4198937"/>
          <a:ext cx="152400" cy="155575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21</xdr:row>
      <xdr:rowOff>76200</xdr:rowOff>
    </xdr:from>
    <xdr:to>
      <xdr:col>11</xdr:col>
      <xdr:colOff>0</xdr:colOff>
      <xdr:row>21</xdr:row>
      <xdr:rowOff>76200</xdr:rowOff>
    </xdr:to>
    <xdr:sp macro="" textlink="">
      <xdr:nvSpPr>
        <xdr:cNvPr id="18" name="Line 58">
          <a:extLst>
            <a:ext uri="{FF2B5EF4-FFF2-40B4-BE49-F238E27FC236}">
              <a16:creationId xmlns:a16="http://schemas.microsoft.com/office/drawing/2014/main" id="{C37A6871-0345-491C-BF79-94644AF4A925}"/>
            </a:ext>
          </a:extLst>
        </xdr:cNvPr>
        <xdr:cNvSpPr>
          <a:spLocks noChangeShapeType="1"/>
        </xdr:cNvSpPr>
      </xdr:nvSpPr>
      <xdr:spPr bwMode="auto">
        <a:xfrm>
          <a:off x="4914900" y="4276725"/>
          <a:ext cx="1676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12700</xdr:colOff>
      <xdr:row>16</xdr:row>
      <xdr:rowOff>76200</xdr:rowOff>
    </xdr:from>
    <xdr:to>
      <xdr:col>9</xdr:col>
      <xdr:colOff>0</xdr:colOff>
      <xdr:row>21</xdr:row>
      <xdr:rowOff>76200</xdr:rowOff>
    </xdr:to>
    <xdr:sp macro="" textlink="">
      <xdr:nvSpPr>
        <xdr:cNvPr id="19" name="Line 59">
          <a:extLst>
            <a:ext uri="{FF2B5EF4-FFF2-40B4-BE49-F238E27FC236}">
              <a16:creationId xmlns:a16="http://schemas.microsoft.com/office/drawing/2014/main" id="{AC56A191-3AC2-4C25-BC59-1AD40776D6DF}"/>
            </a:ext>
          </a:extLst>
        </xdr:cNvPr>
        <xdr:cNvSpPr>
          <a:spLocks noChangeShapeType="1"/>
        </xdr:cNvSpPr>
      </xdr:nvSpPr>
      <xdr:spPr bwMode="auto">
        <a:xfrm>
          <a:off x="4708525" y="3276600"/>
          <a:ext cx="206375" cy="10001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12</xdr:col>
      <xdr:colOff>12700</xdr:colOff>
      <xdr:row>26</xdr:row>
      <xdr:rowOff>152400</xdr:rowOff>
    </xdr:to>
    <xdr:sp macro="" textlink="">
      <xdr:nvSpPr>
        <xdr:cNvPr id="20" name="Triangle 1023">
          <a:extLst>
            <a:ext uri="{FF2B5EF4-FFF2-40B4-BE49-F238E27FC236}">
              <a16:creationId xmlns:a16="http://schemas.microsoft.com/office/drawing/2014/main" id="{36EA61D8-F66E-463A-BD5E-36436298BBFA}"/>
            </a:ext>
          </a:extLst>
        </xdr:cNvPr>
        <xdr:cNvSpPr/>
      </xdr:nvSpPr>
      <xdr:spPr>
        <a:xfrm rot="16200000">
          <a:off x="6592888" y="5199062"/>
          <a:ext cx="152400" cy="155575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26</xdr:row>
      <xdr:rowOff>76200</xdr:rowOff>
    </xdr:from>
    <xdr:to>
      <xdr:col>11</xdr:col>
      <xdr:colOff>0</xdr:colOff>
      <xdr:row>26</xdr:row>
      <xdr:rowOff>76200</xdr:rowOff>
    </xdr:to>
    <xdr:sp macro="" textlink="">
      <xdr:nvSpPr>
        <xdr:cNvPr id="21" name="Line 60">
          <a:extLst>
            <a:ext uri="{FF2B5EF4-FFF2-40B4-BE49-F238E27FC236}">
              <a16:creationId xmlns:a16="http://schemas.microsoft.com/office/drawing/2014/main" id="{5DCFE331-49A0-482D-8270-C805AE4F054A}"/>
            </a:ext>
          </a:extLst>
        </xdr:cNvPr>
        <xdr:cNvSpPr>
          <a:spLocks noChangeShapeType="1"/>
        </xdr:cNvSpPr>
      </xdr:nvSpPr>
      <xdr:spPr bwMode="auto">
        <a:xfrm>
          <a:off x="4914900" y="5276850"/>
          <a:ext cx="1676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12700</xdr:colOff>
      <xdr:row>26</xdr:row>
      <xdr:rowOff>76200</xdr:rowOff>
    </xdr:from>
    <xdr:to>
      <xdr:col>9</xdr:col>
      <xdr:colOff>0</xdr:colOff>
      <xdr:row>31</xdr:row>
      <xdr:rowOff>76200</xdr:rowOff>
    </xdr:to>
    <xdr:sp macro="" textlink="">
      <xdr:nvSpPr>
        <xdr:cNvPr id="22" name="Line 61">
          <a:extLst>
            <a:ext uri="{FF2B5EF4-FFF2-40B4-BE49-F238E27FC236}">
              <a16:creationId xmlns:a16="http://schemas.microsoft.com/office/drawing/2014/main" id="{FE0D0412-1349-43E3-B87C-3939EFF0FD92}"/>
            </a:ext>
          </a:extLst>
        </xdr:cNvPr>
        <xdr:cNvSpPr>
          <a:spLocks noChangeShapeType="1"/>
        </xdr:cNvSpPr>
      </xdr:nvSpPr>
      <xdr:spPr bwMode="auto">
        <a:xfrm flipV="1">
          <a:off x="4708525" y="5276850"/>
          <a:ext cx="206375" cy="10001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12</xdr:col>
      <xdr:colOff>12700</xdr:colOff>
      <xdr:row>31</xdr:row>
      <xdr:rowOff>152400</xdr:rowOff>
    </xdr:to>
    <xdr:sp macro="" textlink="">
      <xdr:nvSpPr>
        <xdr:cNvPr id="23" name="Triangle 1085">
          <a:extLst>
            <a:ext uri="{FF2B5EF4-FFF2-40B4-BE49-F238E27FC236}">
              <a16:creationId xmlns:a16="http://schemas.microsoft.com/office/drawing/2014/main" id="{0EB9ED4F-0E37-43C0-80F4-94FBA3485691}"/>
            </a:ext>
          </a:extLst>
        </xdr:cNvPr>
        <xdr:cNvSpPr/>
      </xdr:nvSpPr>
      <xdr:spPr>
        <a:xfrm rot="16200000">
          <a:off x="6592888" y="6199187"/>
          <a:ext cx="152400" cy="155575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4" name="Line 62">
          <a:extLst>
            <a:ext uri="{FF2B5EF4-FFF2-40B4-BE49-F238E27FC236}">
              <a16:creationId xmlns:a16="http://schemas.microsoft.com/office/drawing/2014/main" id="{EB15CDA6-36C6-439D-BD66-41104A290C5F}"/>
            </a:ext>
          </a:extLst>
        </xdr:cNvPr>
        <xdr:cNvSpPr>
          <a:spLocks noChangeShapeType="1"/>
        </xdr:cNvSpPr>
      </xdr:nvSpPr>
      <xdr:spPr bwMode="auto">
        <a:xfrm>
          <a:off x="4914900" y="6276975"/>
          <a:ext cx="1676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12700</xdr:colOff>
      <xdr:row>31</xdr:row>
      <xdr:rowOff>76200</xdr:rowOff>
    </xdr:from>
    <xdr:to>
      <xdr:col>9</xdr:col>
      <xdr:colOff>0</xdr:colOff>
      <xdr:row>31</xdr:row>
      <xdr:rowOff>76200</xdr:rowOff>
    </xdr:to>
    <xdr:sp macro="" textlink="">
      <xdr:nvSpPr>
        <xdr:cNvPr id="25" name="Line 63">
          <a:extLst>
            <a:ext uri="{FF2B5EF4-FFF2-40B4-BE49-F238E27FC236}">
              <a16:creationId xmlns:a16="http://schemas.microsoft.com/office/drawing/2014/main" id="{D44866FC-362D-4D63-86DB-418425A575EA}"/>
            </a:ext>
          </a:extLst>
        </xdr:cNvPr>
        <xdr:cNvSpPr>
          <a:spLocks noChangeShapeType="1"/>
        </xdr:cNvSpPr>
      </xdr:nvSpPr>
      <xdr:spPr bwMode="auto">
        <a:xfrm>
          <a:off x="4708525" y="6276975"/>
          <a:ext cx="2063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12</xdr:col>
      <xdr:colOff>12700</xdr:colOff>
      <xdr:row>36</xdr:row>
      <xdr:rowOff>152400</xdr:rowOff>
    </xdr:to>
    <xdr:sp macro="" textlink="">
      <xdr:nvSpPr>
        <xdr:cNvPr id="26" name="Triangle 1088">
          <a:extLst>
            <a:ext uri="{FF2B5EF4-FFF2-40B4-BE49-F238E27FC236}">
              <a16:creationId xmlns:a16="http://schemas.microsoft.com/office/drawing/2014/main" id="{D259FB73-2BBD-4622-A54D-7CB8AA5C3289}"/>
            </a:ext>
          </a:extLst>
        </xdr:cNvPr>
        <xdr:cNvSpPr/>
      </xdr:nvSpPr>
      <xdr:spPr>
        <a:xfrm rot="16200000">
          <a:off x="6592888" y="7199312"/>
          <a:ext cx="152400" cy="155575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36</xdr:row>
      <xdr:rowOff>76200</xdr:rowOff>
    </xdr:from>
    <xdr:to>
      <xdr:col>11</xdr:col>
      <xdr:colOff>0</xdr:colOff>
      <xdr:row>36</xdr:row>
      <xdr:rowOff>76200</xdr:rowOff>
    </xdr:to>
    <xdr:sp macro="" textlink="">
      <xdr:nvSpPr>
        <xdr:cNvPr id="27" name="Line 64">
          <a:extLst>
            <a:ext uri="{FF2B5EF4-FFF2-40B4-BE49-F238E27FC236}">
              <a16:creationId xmlns:a16="http://schemas.microsoft.com/office/drawing/2014/main" id="{E11334C6-13A6-4F52-B09F-E1BDC212E83C}"/>
            </a:ext>
          </a:extLst>
        </xdr:cNvPr>
        <xdr:cNvSpPr>
          <a:spLocks noChangeShapeType="1"/>
        </xdr:cNvSpPr>
      </xdr:nvSpPr>
      <xdr:spPr bwMode="auto">
        <a:xfrm>
          <a:off x="4914900" y="7277100"/>
          <a:ext cx="1676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12700</xdr:colOff>
      <xdr:row>31</xdr:row>
      <xdr:rowOff>76200</xdr:rowOff>
    </xdr:from>
    <xdr:to>
      <xdr:col>9</xdr:col>
      <xdr:colOff>0</xdr:colOff>
      <xdr:row>36</xdr:row>
      <xdr:rowOff>76200</xdr:rowOff>
    </xdr:to>
    <xdr:sp macro="" textlink="">
      <xdr:nvSpPr>
        <xdr:cNvPr id="28" name="Line 65">
          <a:extLst>
            <a:ext uri="{FF2B5EF4-FFF2-40B4-BE49-F238E27FC236}">
              <a16:creationId xmlns:a16="http://schemas.microsoft.com/office/drawing/2014/main" id="{A3202BD0-DCBA-48F0-AE0C-16D4D6460202}"/>
            </a:ext>
          </a:extLst>
        </xdr:cNvPr>
        <xdr:cNvSpPr>
          <a:spLocks noChangeShapeType="1"/>
        </xdr:cNvSpPr>
      </xdr:nvSpPr>
      <xdr:spPr bwMode="auto">
        <a:xfrm>
          <a:off x="4708525" y="6276975"/>
          <a:ext cx="206375" cy="10001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12</xdr:col>
      <xdr:colOff>12700</xdr:colOff>
      <xdr:row>41</xdr:row>
      <xdr:rowOff>152400</xdr:rowOff>
    </xdr:to>
    <xdr:sp macro="" textlink="">
      <xdr:nvSpPr>
        <xdr:cNvPr id="29" name="Triangle 1091">
          <a:extLst>
            <a:ext uri="{FF2B5EF4-FFF2-40B4-BE49-F238E27FC236}">
              <a16:creationId xmlns:a16="http://schemas.microsoft.com/office/drawing/2014/main" id="{6616AA87-B129-4960-B1AB-9F63E0C23A86}"/>
            </a:ext>
          </a:extLst>
        </xdr:cNvPr>
        <xdr:cNvSpPr/>
      </xdr:nvSpPr>
      <xdr:spPr>
        <a:xfrm rot="16200000">
          <a:off x="6592888" y="8199437"/>
          <a:ext cx="152400" cy="155575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41</xdr:row>
      <xdr:rowOff>76200</xdr:rowOff>
    </xdr:from>
    <xdr:to>
      <xdr:col>11</xdr:col>
      <xdr:colOff>0</xdr:colOff>
      <xdr:row>41</xdr:row>
      <xdr:rowOff>76200</xdr:rowOff>
    </xdr:to>
    <xdr:sp macro="" textlink="">
      <xdr:nvSpPr>
        <xdr:cNvPr id="30" name="Line 66">
          <a:extLst>
            <a:ext uri="{FF2B5EF4-FFF2-40B4-BE49-F238E27FC236}">
              <a16:creationId xmlns:a16="http://schemas.microsoft.com/office/drawing/2014/main" id="{C6B42435-C305-49E6-A7B4-63E0C6F1B9E3}"/>
            </a:ext>
          </a:extLst>
        </xdr:cNvPr>
        <xdr:cNvSpPr>
          <a:spLocks noChangeShapeType="1"/>
        </xdr:cNvSpPr>
      </xdr:nvSpPr>
      <xdr:spPr bwMode="auto">
        <a:xfrm>
          <a:off x="4914900" y="8277225"/>
          <a:ext cx="1676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12700</xdr:colOff>
      <xdr:row>41</xdr:row>
      <xdr:rowOff>76200</xdr:rowOff>
    </xdr:from>
    <xdr:to>
      <xdr:col>9</xdr:col>
      <xdr:colOff>0</xdr:colOff>
      <xdr:row>46</xdr:row>
      <xdr:rowOff>76200</xdr:rowOff>
    </xdr:to>
    <xdr:sp macro="" textlink="">
      <xdr:nvSpPr>
        <xdr:cNvPr id="31" name="Line 67">
          <a:extLst>
            <a:ext uri="{FF2B5EF4-FFF2-40B4-BE49-F238E27FC236}">
              <a16:creationId xmlns:a16="http://schemas.microsoft.com/office/drawing/2014/main" id="{5DB0856D-8E3E-4FB6-834B-EF7C042A53C1}"/>
            </a:ext>
          </a:extLst>
        </xdr:cNvPr>
        <xdr:cNvSpPr>
          <a:spLocks noChangeShapeType="1"/>
        </xdr:cNvSpPr>
      </xdr:nvSpPr>
      <xdr:spPr bwMode="auto">
        <a:xfrm flipV="1">
          <a:off x="4708525" y="8277225"/>
          <a:ext cx="206375" cy="10001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12</xdr:col>
      <xdr:colOff>12700</xdr:colOff>
      <xdr:row>46</xdr:row>
      <xdr:rowOff>152400</xdr:rowOff>
    </xdr:to>
    <xdr:sp macro="" textlink="">
      <xdr:nvSpPr>
        <xdr:cNvPr id="32" name="Triangle 1094">
          <a:extLst>
            <a:ext uri="{FF2B5EF4-FFF2-40B4-BE49-F238E27FC236}">
              <a16:creationId xmlns:a16="http://schemas.microsoft.com/office/drawing/2014/main" id="{81435523-D834-42E5-9B56-7B98A3ABB4DF}"/>
            </a:ext>
          </a:extLst>
        </xdr:cNvPr>
        <xdr:cNvSpPr/>
      </xdr:nvSpPr>
      <xdr:spPr>
        <a:xfrm rot="16200000">
          <a:off x="6592888" y="9199562"/>
          <a:ext cx="152400" cy="155575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46</xdr:row>
      <xdr:rowOff>76200</xdr:rowOff>
    </xdr:from>
    <xdr:to>
      <xdr:col>11</xdr:col>
      <xdr:colOff>0</xdr:colOff>
      <xdr:row>46</xdr:row>
      <xdr:rowOff>76200</xdr:rowOff>
    </xdr:to>
    <xdr:sp macro="" textlink="">
      <xdr:nvSpPr>
        <xdr:cNvPr id="33" name="Line 68">
          <a:extLst>
            <a:ext uri="{FF2B5EF4-FFF2-40B4-BE49-F238E27FC236}">
              <a16:creationId xmlns:a16="http://schemas.microsoft.com/office/drawing/2014/main" id="{DF47C16F-170E-4985-B306-0C42FEB501E4}"/>
            </a:ext>
          </a:extLst>
        </xdr:cNvPr>
        <xdr:cNvSpPr>
          <a:spLocks noChangeShapeType="1"/>
        </xdr:cNvSpPr>
      </xdr:nvSpPr>
      <xdr:spPr bwMode="auto">
        <a:xfrm>
          <a:off x="4914900" y="9277350"/>
          <a:ext cx="1676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12700</xdr:colOff>
      <xdr:row>46</xdr:row>
      <xdr:rowOff>76200</xdr:rowOff>
    </xdr:from>
    <xdr:to>
      <xdr:col>9</xdr:col>
      <xdr:colOff>0</xdr:colOff>
      <xdr:row>46</xdr:row>
      <xdr:rowOff>76200</xdr:rowOff>
    </xdr:to>
    <xdr:sp macro="" textlink="">
      <xdr:nvSpPr>
        <xdr:cNvPr id="34" name="Line 69">
          <a:extLst>
            <a:ext uri="{FF2B5EF4-FFF2-40B4-BE49-F238E27FC236}">
              <a16:creationId xmlns:a16="http://schemas.microsoft.com/office/drawing/2014/main" id="{776EE877-7F11-4E89-B358-88F0129540F3}"/>
            </a:ext>
          </a:extLst>
        </xdr:cNvPr>
        <xdr:cNvSpPr>
          <a:spLocks noChangeShapeType="1"/>
        </xdr:cNvSpPr>
      </xdr:nvSpPr>
      <xdr:spPr bwMode="auto">
        <a:xfrm>
          <a:off x="4708525" y="9277350"/>
          <a:ext cx="2063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12</xdr:col>
      <xdr:colOff>12700</xdr:colOff>
      <xdr:row>51</xdr:row>
      <xdr:rowOff>152400</xdr:rowOff>
    </xdr:to>
    <xdr:sp macro="" textlink="">
      <xdr:nvSpPr>
        <xdr:cNvPr id="35" name="Triangle 1097">
          <a:extLst>
            <a:ext uri="{FF2B5EF4-FFF2-40B4-BE49-F238E27FC236}">
              <a16:creationId xmlns:a16="http://schemas.microsoft.com/office/drawing/2014/main" id="{DE7AF8D4-8932-48B5-B6E3-08E27AFDEB75}"/>
            </a:ext>
          </a:extLst>
        </xdr:cNvPr>
        <xdr:cNvSpPr/>
      </xdr:nvSpPr>
      <xdr:spPr>
        <a:xfrm rot="16200000">
          <a:off x="6592888" y="10199687"/>
          <a:ext cx="152400" cy="155575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51</xdr:row>
      <xdr:rowOff>76200</xdr:rowOff>
    </xdr:from>
    <xdr:to>
      <xdr:col>11</xdr:col>
      <xdr:colOff>0</xdr:colOff>
      <xdr:row>51</xdr:row>
      <xdr:rowOff>76200</xdr:rowOff>
    </xdr:to>
    <xdr:sp macro="" textlink="">
      <xdr:nvSpPr>
        <xdr:cNvPr id="36" name="Line 70">
          <a:extLst>
            <a:ext uri="{FF2B5EF4-FFF2-40B4-BE49-F238E27FC236}">
              <a16:creationId xmlns:a16="http://schemas.microsoft.com/office/drawing/2014/main" id="{7314F427-E2D2-43C6-8140-02680305A0CA}"/>
            </a:ext>
          </a:extLst>
        </xdr:cNvPr>
        <xdr:cNvSpPr>
          <a:spLocks noChangeShapeType="1"/>
        </xdr:cNvSpPr>
      </xdr:nvSpPr>
      <xdr:spPr bwMode="auto">
        <a:xfrm>
          <a:off x="4914900" y="10277475"/>
          <a:ext cx="1676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12700</xdr:colOff>
      <xdr:row>46</xdr:row>
      <xdr:rowOff>76200</xdr:rowOff>
    </xdr:from>
    <xdr:to>
      <xdr:col>9</xdr:col>
      <xdr:colOff>0</xdr:colOff>
      <xdr:row>51</xdr:row>
      <xdr:rowOff>76200</xdr:rowOff>
    </xdr:to>
    <xdr:sp macro="" textlink="">
      <xdr:nvSpPr>
        <xdr:cNvPr id="37" name="Line 71">
          <a:extLst>
            <a:ext uri="{FF2B5EF4-FFF2-40B4-BE49-F238E27FC236}">
              <a16:creationId xmlns:a16="http://schemas.microsoft.com/office/drawing/2014/main" id="{B666217B-A750-47D4-803E-3052AE790F8B}"/>
            </a:ext>
          </a:extLst>
        </xdr:cNvPr>
        <xdr:cNvSpPr>
          <a:spLocks noChangeShapeType="1"/>
        </xdr:cNvSpPr>
      </xdr:nvSpPr>
      <xdr:spPr bwMode="auto">
        <a:xfrm>
          <a:off x="4708525" y="9277350"/>
          <a:ext cx="206375" cy="10001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12700</xdr:colOff>
      <xdr:row>31</xdr:row>
      <xdr:rowOff>152400</xdr:rowOff>
    </xdr:to>
    <xdr:sp macro="" textlink="">
      <xdr:nvSpPr>
        <xdr:cNvPr id="38" name="Square 1100">
          <a:extLst>
            <a:ext uri="{FF2B5EF4-FFF2-40B4-BE49-F238E27FC236}">
              <a16:creationId xmlns:a16="http://schemas.microsoft.com/office/drawing/2014/main" id="{E478B67C-B344-4A13-94EE-80652436FC9F}"/>
            </a:ext>
          </a:extLst>
        </xdr:cNvPr>
        <xdr:cNvSpPr/>
      </xdr:nvSpPr>
      <xdr:spPr>
        <a:xfrm>
          <a:off x="2514600" y="6200775"/>
          <a:ext cx="155575" cy="152400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31</xdr:row>
      <xdr:rowOff>76200</xdr:rowOff>
    </xdr:from>
    <xdr:to>
      <xdr:col>3</xdr:col>
      <xdr:colOff>0</xdr:colOff>
      <xdr:row>31</xdr:row>
      <xdr:rowOff>76200</xdr:rowOff>
    </xdr:to>
    <xdr:sp macro="" textlink="">
      <xdr:nvSpPr>
        <xdr:cNvPr id="39" name="Line 72">
          <a:extLst>
            <a:ext uri="{FF2B5EF4-FFF2-40B4-BE49-F238E27FC236}">
              <a16:creationId xmlns:a16="http://schemas.microsoft.com/office/drawing/2014/main" id="{B9D725B2-7E0C-4EE1-BFAB-4FA9A65940EF}"/>
            </a:ext>
          </a:extLst>
        </xdr:cNvPr>
        <xdr:cNvSpPr>
          <a:spLocks noChangeShapeType="1"/>
        </xdr:cNvSpPr>
      </xdr:nvSpPr>
      <xdr:spPr bwMode="auto">
        <a:xfrm>
          <a:off x="1676400" y="6276975"/>
          <a:ext cx="8382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9</xdr:row>
      <xdr:rowOff>57150</xdr:rowOff>
    </xdr:from>
    <xdr:to>
      <xdr:col>16</xdr:col>
      <xdr:colOff>361950</xdr:colOff>
      <xdr:row>11</xdr:row>
      <xdr:rowOff>180975</xdr:rowOff>
    </xdr:to>
    <xdr:sp macro="" textlink="">
      <xdr:nvSpPr>
        <xdr:cNvPr id="2" name="Right Brace 3">
          <a:extLst>
            <a:ext uri="{FF2B5EF4-FFF2-40B4-BE49-F238E27FC236}">
              <a16:creationId xmlns:a16="http://schemas.microsoft.com/office/drawing/2014/main" id="{97619A45-D5A3-4EAD-8D0B-2FEFF77F60E4}"/>
            </a:ext>
          </a:extLst>
        </xdr:cNvPr>
        <xdr:cNvSpPr/>
      </xdr:nvSpPr>
      <xdr:spPr>
        <a:xfrm>
          <a:off x="13849350" y="2066925"/>
          <a:ext cx="228600" cy="5238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721592</xdr:colOff>
      <xdr:row>18</xdr:row>
      <xdr:rowOff>93229</xdr:rowOff>
    </xdr:from>
    <xdr:to>
      <xdr:col>9</xdr:col>
      <xdr:colOff>445943</xdr:colOff>
      <xdr:row>38</xdr:row>
      <xdr:rowOff>86592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BB187EC-6B10-4CA5-A999-939D2AE6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1</xdr:row>
      <xdr:rowOff>0</xdr:rowOff>
    </xdr:from>
    <xdr:to>
      <xdr:col>3</xdr:col>
      <xdr:colOff>381000</xdr:colOff>
      <xdr:row>2</xdr:row>
      <xdr:rowOff>12701</xdr:rowOff>
    </xdr:to>
    <xdr:pic>
      <xdr:nvPicPr>
        <xdr:cNvPr id="2" name="Picture 1" descr="Macintosh HD:Users:enriqueleon:Library:Caches:TemporaryItems:msoclip1:01:clip_image001.png">
          <a:extLst>
            <a:ext uri="{FF2B5EF4-FFF2-40B4-BE49-F238E27FC236}">
              <a16:creationId xmlns:a16="http://schemas.microsoft.com/office/drawing/2014/main" id="{0DA749A5-1CF0-4A40-BD23-53EAA376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00025"/>
          <a:ext cx="190500" cy="212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165100</xdr:colOff>
      <xdr:row>1</xdr:row>
      <xdr:rowOff>0</xdr:rowOff>
    </xdr:from>
    <xdr:to>
      <xdr:col>4</xdr:col>
      <xdr:colOff>330200</xdr:colOff>
      <xdr:row>2</xdr:row>
      <xdr:rowOff>25401</xdr:rowOff>
    </xdr:to>
    <xdr:pic>
      <xdr:nvPicPr>
        <xdr:cNvPr id="3" name="Picture 2" descr="Macintosh HD:Users:enriqueleon:Library:Caches:TemporaryItems:msoclip1:01:clip_image002.png">
          <a:extLst>
            <a:ext uri="{FF2B5EF4-FFF2-40B4-BE49-F238E27FC236}">
              <a16:creationId xmlns:a16="http://schemas.microsoft.com/office/drawing/2014/main" id="{4B8EBA0A-D350-4C77-8FAC-E8517CF6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225" y="200025"/>
          <a:ext cx="165100" cy="22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152400</xdr:colOff>
      <xdr:row>1</xdr:row>
      <xdr:rowOff>0</xdr:rowOff>
    </xdr:from>
    <xdr:to>
      <xdr:col>5</xdr:col>
      <xdr:colOff>304800</xdr:colOff>
      <xdr:row>2</xdr:row>
      <xdr:rowOff>12701</xdr:rowOff>
    </xdr:to>
    <xdr:pic>
      <xdr:nvPicPr>
        <xdr:cNvPr id="4" name="Picture 3" descr="Macintosh HD:Users:enriqueleon:Library:Caches:TemporaryItems:msoclip1:01:clip_image003.png">
          <a:extLst>
            <a:ext uri="{FF2B5EF4-FFF2-40B4-BE49-F238E27FC236}">
              <a16:creationId xmlns:a16="http://schemas.microsoft.com/office/drawing/2014/main" id="{2FF270F4-83B2-4FD6-9E07-8153B750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200025"/>
          <a:ext cx="152400" cy="212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714375</xdr:colOff>
      <xdr:row>1</xdr:row>
      <xdr:rowOff>38100</xdr:rowOff>
    </xdr:from>
    <xdr:to>
      <xdr:col>16</xdr:col>
      <xdr:colOff>723584</xdr:colOff>
      <xdr:row>3</xdr:row>
      <xdr:rowOff>180907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943A455-4F67-44D5-909C-CFA567782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25300" y="238125"/>
          <a:ext cx="2523809" cy="542857"/>
        </a:xfrm>
        <a:prstGeom prst="rect">
          <a:avLst/>
        </a:prstGeom>
      </xdr:spPr>
    </xdr:pic>
    <xdr:clientData/>
  </xdr:twoCellAnchor>
  <xdr:twoCellAnchor>
    <xdr:from>
      <xdr:col>3</xdr:col>
      <xdr:colOff>500062</xdr:colOff>
      <xdr:row>11</xdr:row>
      <xdr:rowOff>57150</xdr:rowOff>
    </xdr:from>
    <xdr:to>
      <xdr:col>9</xdr:col>
      <xdr:colOff>42862</xdr:colOff>
      <xdr:row>25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D52EE81-ECA4-4F49-BA9D-FE7547C85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190500</xdr:rowOff>
    </xdr:from>
    <xdr:to>
      <xdr:col>15</xdr:col>
      <xdr:colOff>266700</xdr:colOff>
      <xdr:row>10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6DB86C6-E96D-42B9-8A5D-E05A3EAF3F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ucion%20Final-1-14.xlsx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Material%20IO/Ex&#225;menes/Soluciones%20M&#233;todos%20Cuantitativos/Solucion%20b%203p-I-15.xlsx" TargetMode="External" 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Material%20IO/Ex&#225;menes/Soluciones%20M&#233;todos%20Cuantitativos/Solucion%20a%203p-I-14.xls" TargetMode="External" 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Material%20IO/Ex&#225;menes/Soluciones%20M&#233;todos%20Cuantitativos/Solucion%20a%203-III-17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ol"/>
      <sheetName val="Inventario determinístico"/>
      <sheetName val="1. PRONÓSTICOS"/>
      <sheetName val="Golden"/>
    </sheetNames>
    <sheetDataSet>
      <sheetData sheetId="0">
        <row r="15">
          <cell r="F15" t="str">
            <v>Comprar</v>
          </cell>
        </row>
        <row r="16">
          <cell r="Y16">
            <v>10000</v>
          </cell>
        </row>
        <row r="17">
          <cell r="F17">
            <v>10000</v>
          </cell>
          <cell r="G17">
            <v>10000</v>
          </cell>
        </row>
        <row r="20">
          <cell r="N20" t="str">
            <v>Comprar</v>
          </cell>
        </row>
        <row r="21">
          <cell r="Y21">
            <v>20000</v>
          </cell>
        </row>
        <row r="22">
          <cell r="N22">
            <v>20000</v>
          </cell>
          <cell r="O22">
            <v>20000</v>
          </cell>
        </row>
        <row r="23">
          <cell r="C23">
            <v>0</v>
          </cell>
        </row>
        <row r="24">
          <cell r="D24">
            <v>1</v>
          </cell>
          <cell r="J24">
            <v>0.4</v>
          </cell>
        </row>
        <row r="25">
          <cell r="C25">
            <v>10000</v>
          </cell>
          <cell r="J25" t="str">
            <v>Disponible</v>
          </cell>
          <cell r="V25" t="str">
            <v>Comprar</v>
          </cell>
        </row>
        <row r="26">
          <cell r="L26">
            <v>1</v>
          </cell>
          <cell r="R26">
            <v>0.4</v>
          </cell>
          <cell r="Y26">
            <v>24000</v>
          </cell>
        </row>
        <row r="27">
          <cell r="J27">
            <v>0</v>
          </cell>
          <cell r="K27">
            <v>20000</v>
          </cell>
          <cell r="R27" t="str">
            <v>Disponible</v>
          </cell>
          <cell r="V27">
            <v>24000</v>
          </cell>
          <cell r="W27">
            <v>24000</v>
          </cell>
        </row>
        <row r="28">
          <cell r="T28">
            <v>1</v>
          </cell>
        </row>
        <row r="29">
          <cell r="R29">
            <v>0</v>
          </cell>
          <cell r="S29">
            <v>24000</v>
          </cell>
        </row>
        <row r="30">
          <cell r="V30" t="str">
            <v>No comprar</v>
          </cell>
        </row>
        <row r="31">
          <cell r="N31" t="str">
            <v>No comprar</v>
          </cell>
          <cell r="Y31">
            <v>0</v>
          </cell>
        </row>
        <row r="32">
          <cell r="F32" t="str">
            <v>No comprar</v>
          </cell>
          <cell r="V32">
            <v>0</v>
          </cell>
          <cell r="W32">
            <v>0</v>
          </cell>
        </row>
        <row r="33">
          <cell r="N33">
            <v>0</v>
          </cell>
          <cell r="O33">
            <v>9600</v>
          </cell>
        </row>
        <row r="34">
          <cell r="F34">
            <v>0</v>
          </cell>
          <cell r="G34">
            <v>8000</v>
          </cell>
          <cell r="R34">
            <v>0.6</v>
          </cell>
        </row>
        <row r="35">
          <cell r="R35" t="str">
            <v>Vendido</v>
          </cell>
        </row>
        <row r="36">
          <cell r="Y36">
            <v>0</v>
          </cell>
        </row>
        <row r="37">
          <cell r="R37">
            <v>0</v>
          </cell>
          <cell r="S37">
            <v>0</v>
          </cell>
        </row>
        <row r="39">
          <cell r="J39">
            <v>0.6</v>
          </cell>
        </row>
        <row r="40">
          <cell r="J40" t="str">
            <v>Vendido</v>
          </cell>
        </row>
        <row r="41">
          <cell r="Y41">
            <v>0</v>
          </cell>
        </row>
        <row r="42">
          <cell r="J42">
            <v>0</v>
          </cell>
          <cell r="K42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oria de Colas"/>
      <sheetName val="Pronóstico"/>
      <sheetName val="PL"/>
      <sheetName val="Arbol"/>
      <sheetName val="Simulación"/>
    </sheetNames>
    <sheetDataSet>
      <sheetData sheetId="0">
        <row r="5">
          <cell r="E5" t="str">
            <v>hour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as"/>
      <sheetName val="Pronósticos"/>
      <sheetName val="arbol"/>
      <sheetName val="PL"/>
      <sheetName val="simulacion"/>
    </sheetNames>
    <sheetDataSet>
      <sheetData sheetId="0">
        <row r="5">
          <cell r="E5" t="str">
            <v>hour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a pregunta"/>
      <sheetName val="Segunda pregunta"/>
      <sheetName val="Tercera pregunta"/>
      <sheetName val="Cuarta pregunta"/>
      <sheetName val="Quinta pregunta"/>
    </sheetNames>
    <sheetDataSet>
      <sheetData sheetId="0"/>
      <sheetData sheetId="1">
        <row r="5">
          <cell r="E5" t="str">
            <v>hour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F381F-F492-4E42-8864-353BEC9250A8}">
  <dimension ref="C10:GV1013"/>
  <sheetViews>
    <sheetView topLeftCell="A36" workbookViewId="0" xr3:uid="{2D07D7EE-38E3-5E79-BE0B-60816AA0B9F5}">
      <selection activeCell="F26" sqref="F26"/>
    </sheetView>
  </sheetViews>
  <sheetFormatPr defaultColWidth="10.8515625" defaultRowHeight="15" x14ac:dyDescent="0.2"/>
  <cols>
    <col min="4" max="4" width="1.84765625" customWidth="1"/>
    <col min="5" max="5" width="2.8359375" customWidth="1"/>
    <col min="8" max="8" width="1.84765625" customWidth="1"/>
    <col min="9" max="9" width="2.8359375" customWidth="1"/>
    <col min="12" max="12" width="1.84765625" customWidth="1"/>
  </cols>
  <sheetData>
    <row r="10" spans="3:13" x14ac:dyDescent="0.2">
      <c r="C10" s="1" t="s">
        <v>0</v>
      </c>
      <c r="J10" s="2">
        <v>0.5</v>
      </c>
      <c r="M10" s="3" t="s">
        <v>1</v>
      </c>
    </row>
    <row r="11" spans="3:13" x14ac:dyDescent="0.2">
      <c r="J11" t="s">
        <v>2</v>
      </c>
    </row>
    <row r="12" spans="3:13" x14ac:dyDescent="0.2">
      <c r="M12">
        <f>SUM(F18,J13)</f>
        <v>-500</v>
      </c>
    </row>
    <row r="13" spans="3:13" x14ac:dyDescent="0.2">
      <c r="J13" s="2">
        <v>-500</v>
      </c>
      <c r="K13">
        <f>M12</f>
        <v>-500</v>
      </c>
    </row>
    <row r="15" spans="3:13" x14ac:dyDescent="0.2">
      <c r="J15" s="2">
        <v>0.3</v>
      </c>
    </row>
    <row r="16" spans="3:13" x14ac:dyDescent="0.2">
      <c r="F16" t="s">
        <v>3</v>
      </c>
      <c r="J16" t="s">
        <v>4</v>
      </c>
    </row>
    <row r="17" spans="3:13" x14ac:dyDescent="0.2">
      <c r="M17">
        <f>SUM(F18,J18)</f>
        <v>-1500</v>
      </c>
    </row>
    <row r="18" spans="3:13" x14ac:dyDescent="0.2">
      <c r="F18" s="2">
        <v>0</v>
      </c>
      <c r="G18">
        <f>IF(ABS(1-(J10+J15+J20))&lt;=0.00001,J10*K13+J15*K18+J20*K23,NA())</f>
        <v>-1200</v>
      </c>
      <c r="J18" s="2">
        <v>-1500</v>
      </c>
      <c r="K18">
        <f>M17</f>
        <v>-1500</v>
      </c>
    </row>
    <row r="20" spans="3:13" x14ac:dyDescent="0.2">
      <c r="J20" s="2">
        <v>0.2</v>
      </c>
    </row>
    <row r="21" spans="3:13" x14ac:dyDescent="0.2">
      <c r="J21" t="s">
        <v>5</v>
      </c>
    </row>
    <row r="22" spans="3:13" x14ac:dyDescent="0.2">
      <c r="M22">
        <f>SUM(F18,J23)</f>
        <v>-2500</v>
      </c>
    </row>
    <row r="23" spans="3:13" x14ac:dyDescent="0.2">
      <c r="J23" s="2">
        <v>-2500</v>
      </c>
      <c r="K23">
        <f>M22</f>
        <v>-2500</v>
      </c>
    </row>
    <row r="25" spans="3:13" x14ac:dyDescent="0.2">
      <c r="J25" s="2">
        <v>0.5</v>
      </c>
    </row>
    <row r="26" spans="3:13" x14ac:dyDescent="0.2">
      <c r="J26" t="s">
        <v>2</v>
      </c>
    </row>
    <row r="27" spans="3:13" x14ac:dyDescent="0.2">
      <c r="M27">
        <f>SUM(F33,J28)</f>
        <v>-1000</v>
      </c>
    </row>
    <row r="28" spans="3:13" x14ac:dyDescent="0.2">
      <c r="J28" s="2">
        <v>-1000</v>
      </c>
      <c r="K28">
        <f>M27</f>
        <v>-1000</v>
      </c>
    </row>
    <row r="30" spans="3:13" x14ac:dyDescent="0.2">
      <c r="J30" s="2">
        <v>0.3</v>
      </c>
    </row>
    <row r="31" spans="3:13" x14ac:dyDescent="0.2">
      <c r="C31" s="4"/>
      <c r="F31" t="s">
        <v>6</v>
      </c>
      <c r="J31" t="s">
        <v>4</v>
      </c>
    </row>
    <row r="32" spans="3:13" x14ac:dyDescent="0.2">
      <c r="D32">
        <f>IF(C33=G18,1,IF(C33=G33,2,IF(C33=G48,3)))</f>
        <v>1</v>
      </c>
      <c r="M32">
        <f>SUM(F33,J33)</f>
        <v>-1000</v>
      </c>
    </row>
    <row r="33" spans="3:13" x14ac:dyDescent="0.2">
      <c r="C33">
        <f>MAX(G18,G33,G48)</f>
        <v>-1200</v>
      </c>
      <c r="F33" s="2">
        <v>0</v>
      </c>
      <c r="G33">
        <f>IF(ABS(1-(J25+J30+J35))&lt;=0.00001,J25*K28+J30*K33+J35*K38,NA())</f>
        <v>-1200</v>
      </c>
      <c r="J33" s="2">
        <v>-1000</v>
      </c>
      <c r="K33">
        <f>M32</f>
        <v>-1000</v>
      </c>
    </row>
    <row r="35" spans="3:13" x14ac:dyDescent="0.2">
      <c r="J35" s="2">
        <v>0.2</v>
      </c>
    </row>
    <row r="36" spans="3:13" x14ac:dyDescent="0.2">
      <c r="J36" t="s">
        <v>5</v>
      </c>
    </row>
    <row r="37" spans="3:13" x14ac:dyDescent="0.2">
      <c r="M37">
        <f>SUM(F33,J38)</f>
        <v>-2000</v>
      </c>
    </row>
    <row r="38" spans="3:13" x14ac:dyDescent="0.2">
      <c r="J38" s="2">
        <v>-2000</v>
      </c>
      <c r="K38">
        <f>M37</f>
        <v>-2000</v>
      </c>
    </row>
    <row r="40" spans="3:13" x14ac:dyDescent="0.2">
      <c r="J40" s="2">
        <v>0.5</v>
      </c>
    </row>
    <row r="41" spans="3:13" x14ac:dyDescent="0.2">
      <c r="J41" t="s">
        <v>2</v>
      </c>
    </row>
    <row r="42" spans="3:13" x14ac:dyDescent="0.2">
      <c r="M42">
        <f>SUM(F48,J43)</f>
        <v>-1500</v>
      </c>
    </row>
    <row r="43" spans="3:13" x14ac:dyDescent="0.2">
      <c r="J43" s="2">
        <v>-1500</v>
      </c>
      <c r="K43">
        <f>M42</f>
        <v>-1500</v>
      </c>
    </row>
    <row r="45" spans="3:13" x14ac:dyDescent="0.2">
      <c r="J45" s="2">
        <v>0.3</v>
      </c>
    </row>
    <row r="46" spans="3:13" x14ac:dyDescent="0.2">
      <c r="F46" t="s">
        <v>7</v>
      </c>
      <c r="J46" t="s">
        <v>4</v>
      </c>
    </row>
    <row r="47" spans="3:13" x14ac:dyDescent="0.2">
      <c r="M47">
        <f>SUM(F48,J48)</f>
        <v>-1500</v>
      </c>
    </row>
    <row r="48" spans="3:13" x14ac:dyDescent="0.2">
      <c r="F48" s="2">
        <v>0</v>
      </c>
      <c r="G48">
        <f>IF(ABS(1-(J40+J45+J50))&lt;=0.00001,J40*K43+J45*K48+J50*K53,NA())</f>
        <v>-1500</v>
      </c>
      <c r="J48" s="2">
        <v>-1500</v>
      </c>
      <c r="K48">
        <f>M47</f>
        <v>-1500</v>
      </c>
    </row>
    <row r="50" spans="10:13" x14ac:dyDescent="0.2">
      <c r="J50" s="2">
        <v>0.2</v>
      </c>
    </row>
    <row r="51" spans="10:13" x14ac:dyDescent="0.2">
      <c r="J51" t="s">
        <v>5</v>
      </c>
    </row>
    <row r="52" spans="10:13" x14ac:dyDescent="0.2">
      <c r="M52">
        <f>SUM(F48,J53)</f>
        <v>-1500</v>
      </c>
    </row>
    <row r="53" spans="10:13" x14ac:dyDescent="0.2">
      <c r="J53" s="2">
        <v>-1500</v>
      </c>
      <c r="K53">
        <f>M52</f>
        <v>-1500</v>
      </c>
    </row>
    <row r="1000" spans="189:204" x14ac:dyDescent="0.2">
      <c r="GH1000" t="s">
        <v>8</v>
      </c>
      <c r="GI1000" t="s">
        <v>9</v>
      </c>
      <c r="GJ1000" t="s">
        <v>10</v>
      </c>
      <c r="GK1000" t="s">
        <v>11</v>
      </c>
      <c r="GL1000" t="s">
        <v>12</v>
      </c>
      <c r="GM1000" t="s">
        <v>13</v>
      </c>
      <c r="GN1000" t="s">
        <v>14</v>
      </c>
      <c r="GO1000" t="s">
        <v>15</v>
      </c>
      <c r="GP1000" t="s">
        <v>16</v>
      </c>
      <c r="GQ1000" t="s">
        <v>17</v>
      </c>
      <c r="GR1000" t="s">
        <v>18</v>
      </c>
      <c r="GS1000" t="s">
        <v>19</v>
      </c>
      <c r="GT1000" t="s">
        <v>20</v>
      </c>
      <c r="GU1000" t="s">
        <v>21</v>
      </c>
      <c r="GV1000" t="s">
        <v>22</v>
      </c>
    </row>
    <row r="1001" spans="189:204" x14ac:dyDescent="0.2">
      <c r="GG1001">
        <v>0</v>
      </c>
      <c r="GH1001">
        <v>0</v>
      </c>
      <c r="GI1001" t="s">
        <v>23</v>
      </c>
      <c r="GJ1001">
        <v>0</v>
      </c>
      <c r="GK1001">
        <v>0</v>
      </c>
      <c r="GL1001">
        <v>0</v>
      </c>
      <c r="GM1001" t="s">
        <v>24</v>
      </c>
      <c r="GN1001">
        <v>3</v>
      </c>
      <c r="GO1001">
        <v>1</v>
      </c>
      <c r="GP1001">
        <v>2</v>
      </c>
      <c r="GQ1001">
        <v>3</v>
      </c>
      <c r="GR1001">
        <v>0</v>
      </c>
      <c r="GS1001">
        <v>0</v>
      </c>
      <c r="GT1001">
        <v>22</v>
      </c>
      <c r="GU1001">
        <v>1</v>
      </c>
      <c r="GV1001" t="b">
        <v>1</v>
      </c>
    </row>
    <row r="1002" spans="189:204" x14ac:dyDescent="0.2">
      <c r="GG1002">
        <v>0</v>
      </c>
      <c r="GH1002">
        <v>1</v>
      </c>
      <c r="GK1002">
        <v>0</v>
      </c>
      <c r="GL1002">
        <v>0</v>
      </c>
      <c r="GM1002" t="s">
        <v>25</v>
      </c>
      <c r="GN1002">
        <v>3</v>
      </c>
      <c r="GO1002">
        <v>4</v>
      </c>
      <c r="GP1002">
        <v>5</v>
      </c>
      <c r="GQ1002">
        <v>6</v>
      </c>
      <c r="GR1002">
        <v>0</v>
      </c>
      <c r="GS1002">
        <v>0</v>
      </c>
      <c r="GT1002">
        <v>7</v>
      </c>
      <c r="GU1002">
        <v>5</v>
      </c>
      <c r="GV1002" t="b">
        <v>1</v>
      </c>
    </row>
    <row r="1003" spans="189:204" x14ac:dyDescent="0.2">
      <c r="GG1003">
        <v>3</v>
      </c>
      <c r="GH1003">
        <v>2</v>
      </c>
      <c r="GK1003">
        <v>0</v>
      </c>
      <c r="GL1003">
        <v>0</v>
      </c>
      <c r="GM1003" t="s">
        <v>25</v>
      </c>
      <c r="GN1003">
        <v>3</v>
      </c>
      <c r="GO1003">
        <v>7</v>
      </c>
      <c r="GP1003">
        <v>8</v>
      </c>
      <c r="GQ1003">
        <v>9</v>
      </c>
      <c r="GR1003">
        <v>0</v>
      </c>
      <c r="GS1003">
        <v>0</v>
      </c>
      <c r="GT1003">
        <v>22</v>
      </c>
      <c r="GU1003">
        <v>5</v>
      </c>
      <c r="GV1003" t="b">
        <v>1</v>
      </c>
    </row>
    <row r="1004" spans="189:204" x14ac:dyDescent="0.2">
      <c r="GG1004">
        <v>0</v>
      </c>
      <c r="GH1004">
        <v>3</v>
      </c>
      <c r="GK1004">
        <v>0</v>
      </c>
      <c r="GL1004">
        <v>0</v>
      </c>
      <c r="GM1004" t="s">
        <v>25</v>
      </c>
      <c r="GN1004">
        <v>3</v>
      </c>
      <c r="GO1004">
        <v>10</v>
      </c>
      <c r="GP1004">
        <v>11</v>
      </c>
      <c r="GQ1004">
        <v>12</v>
      </c>
      <c r="GR1004">
        <v>0</v>
      </c>
      <c r="GS1004">
        <v>0</v>
      </c>
      <c r="GT1004">
        <v>37</v>
      </c>
      <c r="GU1004">
        <v>5</v>
      </c>
      <c r="GV1004" t="b">
        <v>1</v>
      </c>
    </row>
    <row r="1005" spans="189:204" x14ac:dyDescent="0.2">
      <c r="GG1005">
        <v>0</v>
      </c>
      <c r="GH1005">
        <v>4</v>
      </c>
      <c r="GL1005">
        <v>1</v>
      </c>
      <c r="GM1005" t="s">
        <v>26</v>
      </c>
      <c r="GN1005">
        <v>0</v>
      </c>
      <c r="GO1005">
        <v>0</v>
      </c>
      <c r="GP1005">
        <v>0</v>
      </c>
      <c r="GQ1005">
        <v>0</v>
      </c>
      <c r="GR1005">
        <v>0</v>
      </c>
      <c r="GS1005">
        <v>0</v>
      </c>
      <c r="GT1005">
        <v>2</v>
      </c>
      <c r="GU1005">
        <v>9</v>
      </c>
      <c r="GV1005" t="b">
        <v>1</v>
      </c>
    </row>
    <row r="1006" spans="189:204" x14ac:dyDescent="0.2">
      <c r="GG1006">
        <v>0</v>
      </c>
      <c r="GH1006">
        <v>5</v>
      </c>
      <c r="GL1006">
        <v>1</v>
      </c>
      <c r="GM1006" t="s">
        <v>26</v>
      </c>
      <c r="GN1006">
        <v>0</v>
      </c>
      <c r="GO1006">
        <v>0</v>
      </c>
      <c r="GP1006">
        <v>0</v>
      </c>
      <c r="GQ1006">
        <v>0</v>
      </c>
      <c r="GR1006">
        <v>0</v>
      </c>
      <c r="GS1006">
        <v>0</v>
      </c>
      <c r="GT1006">
        <v>7</v>
      </c>
      <c r="GU1006">
        <v>9</v>
      </c>
      <c r="GV1006" t="b">
        <v>1</v>
      </c>
    </row>
    <row r="1007" spans="189:204" x14ac:dyDescent="0.2">
      <c r="GG1007">
        <v>0</v>
      </c>
      <c r="GH1007">
        <v>6</v>
      </c>
      <c r="GL1007">
        <v>1</v>
      </c>
      <c r="GM1007" t="s">
        <v>26</v>
      </c>
      <c r="GN1007">
        <v>0</v>
      </c>
      <c r="GO1007">
        <v>0</v>
      </c>
      <c r="GP1007">
        <v>0</v>
      </c>
      <c r="GQ1007">
        <v>0</v>
      </c>
      <c r="GR1007">
        <v>0</v>
      </c>
      <c r="GS1007">
        <v>0</v>
      </c>
      <c r="GT1007">
        <v>12</v>
      </c>
      <c r="GU1007">
        <v>9</v>
      </c>
      <c r="GV1007" t="b">
        <v>1</v>
      </c>
    </row>
    <row r="1008" spans="189:204" x14ac:dyDescent="0.2">
      <c r="GG1008">
        <v>10</v>
      </c>
      <c r="GH1008">
        <v>7</v>
      </c>
      <c r="GL1008">
        <v>2</v>
      </c>
      <c r="GM1008" t="s">
        <v>26</v>
      </c>
      <c r="GN1008">
        <v>0</v>
      </c>
      <c r="GO1008">
        <v>0</v>
      </c>
      <c r="GP1008">
        <v>0</v>
      </c>
      <c r="GQ1008">
        <v>0</v>
      </c>
      <c r="GR1008">
        <v>0</v>
      </c>
      <c r="GS1008">
        <v>0</v>
      </c>
      <c r="GT1008">
        <v>17</v>
      </c>
      <c r="GU1008">
        <v>9</v>
      </c>
      <c r="GV1008" t="b">
        <v>1</v>
      </c>
    </row>
    <row r="1009" spans="189:204" x14ac:dyDescent="0.2">
      <c r="GG1009">
        <v>11</v>
      </c>
      <c r="GH1009">
        <v>8</v>
      </c>
      <c r="GL1009">
        <v>2</v>
      </c>
      <c r="GM1009" t="s">
        <v>26</v>
      </c>
      <c r="GN1009">
        <v>0</v>
      </c>
      <c r="GO1009">
        <v>0</v>
      </c>
      <c r="GP1009">
        <v>0</v>
      </c>
      <c r="GQ1009">
        <v>0</v>
      </c>
      <c r="GR1009">
        <v>0</v>
      </c>
      <c r="GS1009">
        <v>0</v>
      </c>
      <c r="GT1009">
        <v>22</v>
      </c>
      <c r="GU1009">
        <v>9</v>
      </c>
      <c r="GV1009" t="b">
        <v>1</v>
      </c>
    </row>
    <row r="1010" spans="189:204" x14ac:dyDescent="0.2">
      <c r="GG1010">
        <v>12</v>
      </c>
      <c r="GH1010">
        <v>9</v>
      </c>
      <c r="GL1010">
        <v>2</v>
      </c>
      <c r="GM1010" t="s">
        <v>26</v>
      </c>
      <c r="GN1010">
        <v>0</v>
      </c>
      <c r="GO1010">
        <v>0</v>
      </c>
      <c r="GP1010">
        <v>0</v>
      </c>
      <c r="GQ1010">
        <v>0</v>
      </c>
      <c r="GR1010">
        <v>0</v>
      </c>
      <c r="GS1010">
        <v>0</v>
      </c>
      <c r="GT1010">
        <v>27</v>
      </c>
      <c r="GU1010">
        <v>9</v>
      </c>
      <c r="GV1010" t="b">
        <v>1</v>
      </c>
    </row>
    <row r="1011" spans="189:204" x14ac:dyDescent="0.2">
      <c r="GH1011">
        <v>10</v>
      </c>
      <c r="GL1011">
        <v>3</v>
      </c>
      <c r="GM1011" t="s">
        <v>26</v>
      </c>
      <c r="GN1011">
        <v>0</v>
      </c>
      <c r="GO1011">
        <v>0</v>
      </c>
      <c r="GP1011">
        <v>0</v>
      </c>
      <c r="GQ1011">
        <v>0</v>
      </c>
      <c r="GR1011">
        <v>0</v>
      </c>
      <c r="GS1011">
        <v>0</v>
      </c>
      <c r="GT1011">
        <v>32</v>
      </c>
      <c r="GU1011">
        <v>9</v>
      </c>
      <c r="GV1011" t="b">
        <v>1</v>
      </c>
    </row>
    <row r="1012" spans="189:204" x14ac:dyDescent="0.2">
      <c r="GH1012">
        <v>11</v>
      </c>
      <c r="GL1012">
        <v>3</v>
      </c>
      <c r="GM1012" t="s">
        <v>26</v>
      </c>
      <c r="GN1012">
        <v>0</v>
      </c>
      <c r="GO1012">
        <v>0</v>
      </c>
      <c r="GP1012">
        <v>0</v>
      </c>
      <c r="GQ1012">
        <v>0</v>
      </c>
      <c r="GR1012">
        <v>0</v>
      </c>
      <c r="GS1012">
        <v>0</v>
      </c>
      <c r="GT1012">
        <v>37</v>
      </c>
      <c r="GU1012">
        <v>9</v>
      </c>
      <c r="GV1012" t="b">
        <v>1</v>
      </c>
    </row>
    <row r="1013" spans="189:204" x14ac:dyDescent="0.2">
      <c r="GH1013">
        <v>12</v>
      </c>
      <c r="GL1013">
        <v>3</v>
      </c>
      <c r="GM1013" t="s">
        <v>26</v>
      </c>
      <c r="GN1013">
        <v>0</v>
      </c>
      <c r="GO1013">
        <v>0</v>
      </c>
      <c r="GP1013">
        <v>0</v>
      </c>
      <c r="GQ1013">
        <v>0</v>
      </c>
      <c r="GR1013">
        <v>0</v>
      </c>
      <c r="GS1013">
        <v>0</v>
      </c>
      <c r="GT1013">
        <v>42</v>
      </c>
      <c r="GU1013">
        <v>9</v>
      </c>
      <c r="GV1013" t="b">
        <v>1</v>
      </c>
    </row>
  </sheetData>
  <sheetProtection scenarios="1"/>
  <pageMargins left="0.75" right="0.75" top="1" bottom="1" header="0.5" footer="0.5"/>
  <pageSetup orientation="portrait" horizontalDpi="4294967292" verticalDpi="4294967292"/>
  <headerFooter>
    <oddFooter>&amp;L&amp;BTreePlan Student License, For Education Only&amp;R&amp;Bwww.TreePlan.com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FC875-8B97-4886-80F3-20A056272AA5}">
  <dimension ref="B2:S19"/>
  <sheetViews>
    <sheetView zoomScale="150" zoomScaleNormal="150" zoomScalePageLayoutView="150" workbookViewId="0" xr3:uid="{EC2E0DF0-7362-54E6-BC2E-E59BBCFCA678}">
      <selection activeCell="D10" sqref="D10"/>
    </sheetView>
  </sheetViews>
  <sheetFormatPr defaultColWidth="10.97265625" defaultRowHeight="15" x14ac:dyDescent="0.2"/>
  <cols>
    <col min="1" max="1" width="2.46484375" style="5" customWidth="1"/>
    <col min="2" max="8" width="10.97265625" style="5"/>
    <col min="9" max="9" width="5.671875" style="6" customWidth="1"/>
    <col min="10" max="10" width="5.546875" style="6" customWidth="1"/>
    <col min="11" max="11" width="8.13671875" style="6" customWidth="1"/>
    <col min="12" max="12" width="7.02734375" style="6" customWidth="1"/>
    <col min="13" max="13" width="6.53515625" style="6" customWidth="1"/>
    <col min="14" max="14" width="6.41015625" style="6" customWidth="1"/>
    <col min="15" max="15" width="10.97265625" style="6"/>
    <col min="16" max="16" width="3.8203125" style="6" customWidth="1"/>
    <col min="17" max="19" width="10.97265625" style="6"/>
    <col min="20" max="16384" width="10.97265625" style="5"/>
  </cols>
  <sheetData>
    <row r="2" spans="2:18" x14ac:dyDescent="0.2">
      <c r="B2" s="5" t="s">
        <v>27</v>
      </c>
      <c r="I2" s="84" t="s">
        <v>28</v>
      </c>
      <c r="J2" s="84"/>
      <c r="K2" s="84"/>
      <c r="L2" s="84"/>
      <c r="M2" s="84"/>
      <c r="N2" s="84"/>
    </row>
    <row r="3" spans="2:18" x14ac:dyDescent="0.2">
      <c r="B3" s="5" t="s">
        <v>29</v>
      </c>
      <c r="H3" s="5" t="s">
        <v>30</v>
      </c>
      <c r="I3" s="6" t="s">
        <v>31</v>
      </c>
      <c r="J3" s="6" t="s">
        <v>32</v>
      </c>
      <c r="K3" s="6" t="s">
        <v>33</v>
      </c>
      <c r="L3" s="6" t="s">
        <v>34</v>
      </c>
      <c r="M3" s="6" t="s">
        <v>35</v>
      </c>
      <c r="N3" s="6" t="s">
        <v>36</v>
      </c>
    </row>
    <row r="4" spans="2:18" x14ac:dyDescent="0.2">
      <c r="B4" s="5" t="s">
        <v>37</v>
      </c>
      <c r="H4" s="5" t="s">
        <v>38</v>
      </c>
      <c r="I4" s="6">
        <v>0</v>
      </c>
      <c r="J4" s="7">
        <v>4000.0000000000009</v>
      </c>
      <c r="K4" s="7">
        <v>1000.0000000000002</v>
      </c>
      <c r="L4" s="7">
        <v>5000</v>
      </c>
      <c r="M4" s="7">
        <v>6000</v>
      </c>
      <c r="N4" s="7">
        <v>8999.9999999999982</v>
      </c>
    </row>
    <row r="5" spans="2:18" x14ac:dyDescent="0.2">
      <c r="B5" s="5" t="s">
        <v>39</v>
      </c>
      <c r="H5" s="5" t="s">
        <v>40</v>
      </c>
      <c r="I5" s="6">
        <v>0.5</v>
      </c>
      <c r="J5" s="6">
        <v>0.4</v>
      </c>
      <c r="K5" s="6">
        <v>0.16</v>
      </c>
      <c r="L5" s="6">
        <v>0.57999999999999996</v>
      </c>
      <c r="M5" s="6">
        <v>0.48</v>
      </c>
      <c r="N5" s="6">
        <v>0.24</v>
      </c>
      <c r="O5" s="6">
        <f>SUMPRODUCT($I$4:$N$4,I5:N5)</f>
        <v>9700</v>
      </c>
    </row>
    <row r="6" spans="2:18" x14ac:dyDescent="0.2">
      <c r="B6" s="5" t="s">
        <v>41</v>
      </c>
      <c r="I6" s="84" t="s">
        <v>42</v>
      </c>
      <c r="J6" s="84"/>
      <c r="K6" s="84"/>
      <c r="L6" s="84"/>
      <c r="M6" s="84"/>
      <c r="N6" s="84"/>
      <c r="Q6" s="6" t="s">
        <v>43</v>
      </c>
      <c r="R6" s="6" t="s">
        <v>44</v>
      </c>
    </row>
    <row r="7" spans="2:18" x14ac:dyDescent="0.2">
      <c r="B7" s="5" t="s">
        <v>45</v>
      </c>
      <c r="I7" s="6">
        <v>1</v>
      </c>
      <c r="J7" s="6">
        <v>0</v>
      </c>
      <c r="K7" s="6">
        <v>0</v>
      </c>
      <c r="L7" s="6">
        <v>1</v>
      </c>
      <c r="M7" s="6">
        <v>0</v>
      </c>
      <c r="N7" s="6">
        <v>0</v>
      </c>
      <c r="O7" s="6">
        <f t="shared" ref="O7:O16" si="0">SUMPRODUCT($I$4:$N$4,I7:N7)</f>
        <v>5000</v>
      </c>
      <c r="P7" s="8" t="s">
        <v>46</v>
      </c>
      <c r="Q7" s="6">
        <v>5000</v>
      </c>
    </row>
    <row r="8" spans="2:18" x14ac:dyDescent="0.2">
      <c r="B8" s="5" t="s">
        <v>47</v>
      </c>
      <c r="I8" s="6">
        <v>0</v>
      </c>
      <c r="J8" s="6">
        <v>1</v>
      </c>
      <c r="K8" s="6">
        <v>0</v>
      </c>
      <c r="L8" s="6">
        <v>0</v>
      </c>
      <c r="M8" s="6">
        <v>1</v>
      </c>
      <c r="N8" s="6">
        <v>0</v>
      </c>
      <c r="O8" s="6">
        <f t="shared" si="0"/>
        <v>10000</v>
      </c>
      <c r="P8" s="8" t="s">
        <v>46</v>
      </c>
      <c r="Q8" s="6">
        <v>10000</v>
      </c>
    </row>
    <row r="9" spans="2:18" x14ac:dyDescent="0.2">
      <c r="B9" s="5" t="s">
        <v>48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1</v>
      </c>
      <c r="O9" s="6">
        <f t="shared" si="0"/>
        <v>9999.9999999999982</v>
      </c>
      <c r="P9" s="8" t="s">
        <v>46</v>
      </c>
      <c r="Q9" s="6">
        <v>10000</v>
      </c>
    </row>
    <row r="10" spans="2:18" x14ac:dyDescent="0.2">
      <c r="C10" s="5" t="s">
        <v>49</v>
      </c>
      <c r="I10" s="6">
        <v>0.7</v>
      </c>
      <c r="J10" s="6">
        <v>-0.3</v>
      </c>
      <c r="K10" s="6">
        <v>-0.3</v>
      </c>
      <c r="L10" s="6">
        <v>0</v>
      </c>
      <c r="M10" s="6">
        <v>0</v>
      </c>
      <c r="N10" s="6">
        <v>0</v>
      </c>
      <c r="O10" s="6">
        <f t="shared" si="0"/>
        <v>-1500.0000000000002</v>
      </c>
      <c r="P10" s="8" t="s">
        <v>46</v>
      </c>
      <c r="Q10" s="6">
        <v>0</v>
      </c>
    </row>
    <row r="11" spans="2:18" x14ac:dyDescent="0.2">
      <c r="C11" s="5" t="s">
        <v>50</v>
      </c>
      <c r="I11" s="6">
        <v>-0.2</v>
      </c>
      <c r="J11" s="6">
        <v>-0.2</v>
      </c>
      <c r="K11" s="6">
        <v>0.8</v>
      </c>
      <c r="L11" s="6">
        <v>0</v>
      </c>
      <c r="M11" s="6">
        <v>0</v>
      </c>
      <c r="N11" s="6">
        <v>0</v>
      </c>
      <c r="O11" s="6">
        <f t="shared" si="0"/>
        <v>0</v>
      </c>
      <c r="P11" s="8" t="s">
        <v>46</v>
      </c>
      <c r="Q11" s="6">
        <v>0</v>
      </c>
    </row>
    <row r="12" spans="2:18" x14ac:dyDescent="0.2">
      <c r="C12" s="5" t="s">
        <v>51</v>
      </c>
      <c r="I12" s="6">
        <v>0</v>
      </c>
      <c r="J12" s="6">
        <v>0</v>
      </c>
      <c r="K12" s="6">
        <v>0</v>
      </c>
      <c r="L12" s="6">
        <v>-0.4</v>
      </c>
      <c r="M12" s="6">
        <v>0.6</v>
      </c>
      <c r="N12" s="6">
        <v>-0.4</v>
      </c>
      <c r="O12" s="6">
        <f t="shared" si="0"/>
        <v>-1999.9999999999995</v>
      </c>
      <c r="P12" s="8" t="s">
        <v>46</v>
      </c>
      <c r="Q12" s="6">
        <v>0</v>
      </c>
    </row>
    <row r="13" spans="2:18" x14ac:dyDescent="0.2">
      <c r="C13" s="5" t="s">
        <v>52</v>
      </c>
      <c r="I13" s="6">
        <v>-0.4</v>
      </c>
      <c r="J13" s="6">
        <v>0.6</v>
      </c>
      <c r="K13" s="6">
        <v>-0.4</v>
      </c>
      <c r="L13" s="6">
        <v>0</v>
      </c>
      <c r="M13" s="6">
        <v>0</v>
      </c>
      <c r="N13" s="6">
        <v>0</v>
      </c>
      <c r="O13" s="6">
        <f t="shared" si="0"/>
        <v>2000.0000000000005</v>
      </c>
      <c r="P13" s="8" t="s">
        <v>53</v>
      </c>
      <c r="Q13" s="6">
        <v>0</v>
      </c>
    </row>
    <row r="14" spans="2:18" x14ac:dyDescent="0.2">
      <c r="C14" s="5" t="s">
        <v>54</v>
      </c>
      <c r="I14" s="6">
        <v>0</v>
      </c>
      <c r="J14" s="6">
        <v>0</v>
      </c>
      <c r="K14" s="6">
        <v>0</v>
      </c>
      <c r="L14" s="6">
        <v>0.75</v>
      </c>
      <c r="M14" s="6">
        <v>-0.25</v>
      </c>
      <c r="N14" s="6">
        <v>-0.25</v>
      </c>
      <c r="O14" s="6">
        <f t="shared" si="0"/>
        <v>4.5474735088646412E-13</v>
      </c>
      <c r="P14" s="8" t="s">
        <v>53</v>
      </c>
      <c r="Q14" s="6">
        <v>0</v>
      </c>
    </row>
    <row r="15" spans="2:18" x14ac:dyDescent="0.2">
      <c r="C15" s="5" t="s">
        <v>55</v>
      </c>
      <c r="I15" s="6">
        <v>0</v>
      </c>
      <c r="J15" s="6">
        <v>0</v>
      </c>
      <c r="K15" s="6">
        <v>0</v>
      </c>
      <c r="L15" s="6">
        <v>-0.3</v>
      </c>
      <c r="M15" s="6">
        <v>-0.3</v>
      </c>
      <c r="N15" s="6">
        <v>0.7</v>
      </c>
      <c r="O15" s="6">
        <f t="shared" si="0"/>
        <v>2999.9999999999982</v>
      </c>
      <c r="P15" s="8" t="s">
        <v>53</v>
      </c>
      <c r="Q15" s="6">
        <v>0</v>
      </c>
    </row>
    <row r="16" spans="2:18" x14ac:dyDescent="0.2">
      <c r="C16" s="5" t="s">
        <v>56</v>
      </c>
      <c r="I16" s="6">
        <v>1</v>
      </c>
      <c r="J16" s="6">
        <v>2</v>
      </c>
      <c r="K16" s="6">
        <v>3</v>
      </c>
      <c r="L16" s="6">
        <v>0</v>
      </c>
      <c r="M16" s="6">
        <v>0</v>
      </c>
      <c r="N16" s="6">
        <v>0</v>
      </c>
      <c r="O16" s="6">
        <f t="shared" si="0"/>
        <v>11000.000000000004</v>
      </c>
      <c r="P16" s="8" t="s">
        <v>53</v>
      </c>
      <c r="Q16" s="6">
        <v>10000</v>
      </c>
    </row>
    <row r="17" spans="3:3" x14ac:dyDescent="0.2">
      <c r="C17" s="5" t="s">
        <v>57</v>
      </c>
    </row>
    <row r="18" spans="3:3" x14ac:dyDescent="0.2">
      <c r="C18" s="5" t="s">
        <v>58</v>
      </c>
    </row>
    <row r="19" spans="3:3" x14ac:dyDescent="0.2">
      <c r="C19" s="5" t="s">
        <v>59</v>
      </c>
    </row>
  </sheetData>
  <mergeCells count="2">
    <mergeCell ref="I2:N2"/>
    <mergeCell ref="I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21CF6-3AAA-4DB9-9BB3-05044C745AC0}">
  <dimension ref="B3:Y1013"/>
  <sheetViews>
    <sheetView topLeftCell="G1" zoomScale="46" zoomScaleNormal="46" workbookViewId="0" xr3:uid="{9AA90F4E-162F-5D88-BF3F-5920794AF4B8}">
      <selection activeCell="Q26" sqref="Q26"/>
    </sheetView>
  </sheetViews>
  <sheetFormatPr defaultColWidth="10.8515625" defaultRowHeight="15" x14ac:dyDescent="0.2"/>
  <cols>
    <col min="1" max="1" width="10.97265625" style="24"/>
    <col min="2" max="3" width="12.9453125" style="9" customWidth="1"/>
    <col min="4" max="6" width="12.9453125" style="10" customWidth="1"/>
    <col min="7" max="7" width="16.5234375" style="10" bestFit="1" customWidth="1"/>
    <col min="8" max="15" width="12.9453125" style="10" customWidth="1"/>
    <col min="16" max="16" width="33.41796875" style="10" customWidth="1"/>
    <col min="17" max="17" width="20.22265625" style="10" bestFit="1" customWidth="1"/>
    <col min="18" max="18" width="23.67578125" style="9" customWidth="1"/>
    <col min="19" max="19" width="20.83984375" style="9" customWidth="1"/>
    <col min="20" max="20" width="23.67578125" style="9" customWidth="1"/>
    <col min="21" max="22" width="23.67578125" style="24" customWidth="1"/>
    <col min="23" max="23" width="19.8515625" style="24" bestFit="1" customWidth="1"/>
    <col min="24" max="24" width="22.8125" style="24" bestFit="1" customWidth="1"/>
    <col min="25" max="25" width="17.6328125" style="24" bestFit="1" customWidth="1"/>
    <col min="26" max="254" width="10.97265625" style="24"/>
    <col min="255" max="255" width="16.5234375" style="24" bestFit="1" customWidth="1"/>
    <col min="256" max="259" width="10.97265625" style="24"/>
    <col min="260" max="260" width="33.41796875" style="24" bestFit="1" customWidth="1"/>
    <col min="261" max="261" width="16.890625" style="24" bestFit="1" customWidth="1"/>
    <col min="262" max="262" width="23.67578125" style="24" bestFit="1" customWidth="1"/>
    <col min="263" max="263" width="20.83984375" style="24" bestFit="1" customWidth="1"/>
    <col min="264" max="267" width="20.58984375" style="24" bestFit="1" customWidth="1"/>
    <col min="268" max="268" width="19.8515625" style="24" bestFit="1" customWidth="1"/>
    <col min="269" max="269" width="22.8125" style="24" bestFit="1" customWidth="1"/>
    <col min="270" max="270" width="17.6328125" style="24" bestFit="1" customWidth="1"/>
    <col min="271" max="281" width="10.97265625" style="24"/>
    <col min="282" max="282" width="30.45703125" style="24" bestFit="1" customWidth="1"/>
    <col min="283" max="510" width="10.97265625" style="24"/>
    <col min="511" max="511" width="16.5234375" style="24" bestFit="1" customWidth="1"/>
    <col min="512" max="515" width="10.97265625" style="24"/>
    <col min="516" max="516" width="33.41796875" style="24" bestFit="1" customWidth="1"/>
    <col min="517" max="517" width="16.890625" style="24" bestFit="1" customWidth="1"/>
    <col min="518" max="518" width="23.67578125" style="24" bestFit="1" customWidth="1"/>
    <col min="519" max="519" width="20.83984375" style="24" bestFit="1" customWidth="1"/>
    <col min="520" max="523" width="20.58984375" style="24" bestFit="1" customWidth="1"/>
    <col min="524" max="524" width="19.8515625" style="24" bestFit="1" customWidth="1"/>
    <col min="525" max="525" width="22.8125" style="24" bestFit="1" customWidth="1"/>
    <col min="526" max="526" width="17.6328125" style="24" bestFit="1" customWidth="1"/>
    <col min="527" max="537" width="10.97265625" style="24"/>
    <col min="538" max="538" width="30.45703125" style="24" bestFit="1" customWidth="1"/>
    <col min="539" max="766" width="10.97265625" style="24"/>
    <col min="767" max="767" width="16.5234375" style="24" bestFit="1" customWidth="1"/>
    <col min="768" max="771" width="10.97265625" style="24"/>
    <col min="772" max="772" width="33.41796875" style="24" bestFit="1" customWidth="1"/>
    <col min="773" max="773" width="16.890625" style="24" bestFit="1" customWidth="1"/>
    <col min="774" max="774" width="23.67578125" style="24" bestFit="1" customWidth="1"/>
    <col min="775" max="775" width="20.83984375" style="24" bestFit="1" customWidth="1"/>
    <col min="776" max="779" width="20.58984375" style="24" bestFit="1" customWidth="1"/>
    <col min="780" max="780" width="19.8515625" style="24" bestFit="1" customWidth="1"/>
    <col min="781" max="781" width="22.8125" style="24" bestFit="1" customWidth="1"/>
    <col min="782" max="782" width="17.6328125" style="24" bestFit="1" customWidth="1"/>
    <col min="783" max="793" width="10.97265625" style="24"/>
    <col min="794" max="794" width="30.45703125" style="24" bestFit="1" customWidth="1"/>
    <col min="795" max="1022" width="10.97265625" style="24"/>
    <col min="1023" max="1023" width="16.5234375" style="24" bestFit="1" customWidth="1"/>
    <col min="1024" max="1027" width="10.97265625" style="24"/>
    <col min="1028" max="1028" width="33.41796875" style="24" bestFit="1" customWidth="1"/>
    <col min="1029" max="1029" width="16.890625" style="24" bestFit="1" customWidth="1"/>
    <col min="1030" max="1030" width="23.67578125" style="24" bestFit="1" customWidth="1"/>
    <col min="1031" max="1031" width="20.83984375" style="24" bestFit="1" customWidth="1"/>
    <col min="1032" max="1035" width="20.58984375" style="24" bestFit="1" customWidth="1"/>
    <col min="1036" max="1036" width="19.8515625" style="24" bestFit="1" customWidth="1"/>
    <col min="1037" max="1037" width="22.8125" style="24" bestFit="1" customWidth="1"/>
    <col min="1038" max="1038" width="17.6328125" style="24" bestFit="1" customWidth="1"/>
    <col min="1039" max="1049" width="10.97265625" style="24"/>
    <col min="1050" max="1050" width="30.45703125" style="24" bestFit="1" customWidth="1"/>
    <col min="1051" max="1278" width="10.97265625" style="24"/>
    <col min="1279" max="1279" width="16.5234375" style="24" bestFit="1" customWidth="1"/>
    <col min="1280" max="1283" width="10.97265625" style="24"/>
    <col min="1284" max="1284" width="33.41796875" style="24" bestFit="1" customWidth="1"/>
    <col min="1285" max="1285" width="16.890625" style="24" bestFit="1" customWidth="1"/>
    <col min="1286" max="1286" width="23.67578125" style="24" bestFit="1" customWidth="1"/>
    <col min="1287" max="1287" width="20.83984375" style="24" bestFit="1" customWidth="1"/>
    <col min="1288" max="1291" width="20.58984375" style="24" bestFit="1" customWidth="1"/>
    <col min="1292" max="1292" width="19.8515625" style="24" bestFit="1" customWidth="1"/>
    <col min="1293" max="1293" width="22.8125" style="24" bestFit="1" customWidth="1"/>
    <col min="1294" max="1294" width="17.6328125" style="24" bestFit="1" customWidth="1"/>
    <col min="1295" max="1305" width="10.97265625" style="24"/>
    <col min="1306" max="1306" width="30.45703125" style="24" bestFit="1" customWidth="1"/>
    <col min="1307" max="1534" width="10.97265625" style="24"/>
    <col min="1535" max="1535" width="16.5234375" style="24" bestFit="1" customWidth="1"/>
    <col min="1536" max="1539" width="10.97265625" style="24"/>
    <col min="1540" max="1540" width="33.41796875" style="24" bestFit="1" customWidth="1"/>
    <col min="1541" max="1541" width="16.890625" style="24" bestFit="1" customWidth="1"/>
    <col min="1542" max="1542" width="23.67578125" style="24" bestFit="1" customWidth="1"/>
    <col min="1543" max="1543" width="20.83984375" style="24" bestFit="1" customWidth="1"/>
    <col min="1544" max="1547" width="20.58984375" style="24" bestFit="1" customWidth="1"/>
    <col min="1548" max="1548" width="19.8515625" style="24" bestFit="1" customWidth="1"/>
    <col min="1549" max="1549" width="22.8125" style="24" bestFit="1" customWidth="1"/>
    <col min="1550" max="1550" width="17.6328125" style="24" bestFit="1" customWidth="1"/>
    <col min="1551" max="1561" width="10.97265625" style="24"/>
    <col min="1562" max="1562" width="30.45703125" style="24" bestFit="1" customWidth="1"/>
    <col min="1563" max="1790" width="10.97265625" style="24"/>
    <col min="1791" max="1791" width="16.5234375" style="24" bestFit="1" customWidth="1"/>
    <col min="1792" max="1795" width="10.97265625" style="24"/>
    <col min="1796" max="1796" width="33.41796875" style="24" bestFit="1" customWidth="1"/>
    <col min="1797" max="1797" width="16.890625" style="24" bestFit="1" customWidth="1"/>
    <col min="1798" max="1798" width="23.67578125" style="24" bestFit="1" customWidth="1"/>
    <col min="1799" max="1799" width="20.83984375" style="24" bestFit="1" customWidth="1"/>
    <col min="1800" max="1803" width="20.58984375" style="24" bestFit="1" customWidth="1"/>
    <col min="1804" max="1804" width="19.8515625" style="24" bestFit="1" customWidth="1"/>
    <col min="1805" max="1805" width="22.8125" style="24" bestFit="1" customWidth="1"/>
    <col min="1806" max="1806" width="17.6328125" style="24" bestFit="1" customWidth="1"/>
    <col min="1807" max="1817" width="10.97265625" style="24"/>
    <col min="1818" max="1818" width="30.45703125" style="24" bestFit="1" customWidth="1"/>
    <col min="1819" max="2046" width="10.97265625" style="24"/>
    <col min="2047" max="2047" width="16.5234375" style="24" bestFit="1" customWidth="1"/>
    <col min="2048" max="2051" width="10.97265625" style="24"/>
    <col min="2052" max="2052" width="33.41796875" style="24" bestFit="1" customWidth="1"/>
    <col min="2053" max="2053" width="16.890625" style="24" bestFit="1" customWidth="1"/>
    <col min="2054" max="2054" width="23.67578125" style="24" bestFit="1" customWidth="1"/>
    <col min="2055" max="2055" width="20.83984375" style="24" bestFit="1" customWidth="1"/>
    <col min="2056" max="2059" width="20.58984375" style="24" bestFit="1" customWidth="1"/>
    <col min="2060" max="2060" width="19.8515625" style="24" bestFit="1" customWidth="1"/>
    <col min="2061" max="2061" width="22.8125" style="24" bestFit="1" customWidth="1"/>
    <col min="2062" max="2062" width="17.6328125" style="24" bestFit="1" customWidth="1"/>
    <col min="2063" max="2073" width="10.97265625" style="24"/>
    <col min="2074" max="2074" width="30.45703125" style="24" bestFit="1" customWidth="1"/>
    <col min="2075" max="2302" width="10.97265625" style="24"/>
    <col min="2303" max="2303" width="16.5234375" style="24" bestFit="1" customWidth="1"/>
    <col min="2304" max="2307" width="10.97265625" style="24"/>
    <col min="2308" max="2308" width="33.41796875" style="24" bestFit="1" customWidth="1"/>
    <col min="2309" max="2309" width="16.890625" style="24" bestFit="1" customWidth="1"/>
    <col min="2310" max="2310" width="23.67578125" style="24" bestFit="1" customWidth="1"/>
    <col min="2311" max="2311" width="20.83984375" style="24" bestFit="1" customWidth="1"/>
    <col min="2312" max="2315" width="20.58984375" style="24" bestFit="1" customWidth="1"/>
    <col min="2316" max="2316" width="19.8515625" style="24" bestFit="1" customWidth="1"/>
    <col min="2317" max="2317" width="22.8125" style="24" bestFit="1" customWidth="1"/>
    <col min="2318" max="2318" width="17.6328125" style="24" bestFit="1" customWidth="1"/>
    <col min="2319" max="2329" width="10.97265625" style="24"/>
    <col min="2330" max="2330" width="30.45703125" style="24" bestFit="1" customWidth="1"/>
    <col min="2331" max="2558" width="10.97265625" style="24"/>
    <col min="2559" max="2559" width="16.5234375" style="24" bestFit="1" customWidth="1"/>
    <col min="2560" max="2563" width="10.97265625" style="24"/>
    <col min="2564" max="2564" width="33.41796875" style="24" bestFit="1" customWidth="1"/>
    <col min="2565" max="2565" width="16.890625" style="24" bestFit="1" customWidth="1"/>
    <col min="2566" max="2566" width="23.67578125" style="24" bestFit="1" customWidth="1"/>
    <col min="2567" max="2567" width="20.83984375" style="24" bestFit="1" customWidth="1"/>
    <col min="2568" max="2571" width="20.58984375" style="24" bestFit="1" customWidth="1"/>
    <col min="2572" max="2572" width="19.8515625" style="24" bestFit="1" customWidth="1"/>
    <col min="2573" max="2573" width="22.8125" style="24" bestFit="1" customWidth="1"/>
    <col min="2574" max="2574" width="17.6328125" style="24" bestFit="1" customWidth="1"/>
    <col min="2575" max="2585" width="10.97265625" style="24"/>
    <col min="2586" max="2586" width="30.45703125" style="24" bestFit="1" customWidth="1"/>
    <col min="2587" max="2814" width="10.97265625" style="24"/>
    <col min="2815" max="2815" width="16.5234375" style="24" bestFit="1" customWidth="1"/>
    <col min="2816" max="2819" width="10.97265625" style="24"/>
    <col min="2820" max="2820" width="33.41796875" style="24" bestFit="1" customWidth="1"/>
    <col min="2821" max="2821" width="16.890625" style="24" bestFit="1" customWidth="1"/>
    <col min="2822" max="2822" width="23.67578125" style="24" bestFit="1" customWidth="1"/>
    <col min="2823" max="2823" width="20.83984375" style="24" bestFit="1" customWidth="1"/>
    <col min="2824" max="2827" width="20.58984375" style="24" bestFit="1" customWidth="1"/>
    <col min="2828" max="2828" width="19.8515625" style="24" bestFit="1" customWidth="1"/>
    <col min="2829" max="2829" width="22.8125" style="24" bestFit="1" customWidth="1"/>
    <col min="2830" max="2830" width="17.6328125" style="24" bestFit="1" customWidth="1"/>
    <col min="2831" max="2841" width="10.97265625" style="24"/>
    <col min="2842" max="2842" width="30.45703125" style="24" bestFit="1" customWidth="1"/>
    <col min="2843" max="3070" width="10.97265625" style="24"/>
    <col min="3071" max="3071" width="16.5234375" style="24" bestFit="1" customWidth="1"/>
    <col min="3072" max="3075" width="10.97265625" style="24"/>
    <col min="3076" max="3076" width="33.41796875" style="24" bestFit="1" customWidth="1"/>
    <col min="3077" max="3077" width="16.890625" style="24" bestFit="1" customWidth="1"/>
    <col min="3078" max="3078" width="23.67578125" style="24" bestFit="1" customWidth="1"/>
    <col min="3079" max="3079" width="20.83984375" style="24" bestFit="1" customWidth="1"/>
    <col min="3080" max="3083" width="20.58984375" style="24" bestFit="1" customWidth="1"/>
    <col min="3084" max="3084" width="19.8515625" style="24" bestFit="1" customWidth="1"/>
    <col min="3085" max="3085" width="22.8125" style="24" bestFit="1" customWidth="1"/>
    <col min="3086" max="3086" width="17.6328125" style="24" bestFit="1" customWidth="1"/>
    <col min="3087" max="3097" width="10.97265625" style="24"/>
    <col min="3098" max="3098" width="30.45703125" style="24" bestFit="1" customWidth="1"/>
    <col min="3099" max="3326" width="10.97265625" style="24"/>
    <col min="3327" max="3327" width="16.5234375" style="24" bestFit="1" customWidth="1"/>
    <col min="3328" max="3331" width="10.97265625" style="24"/>
    <col min="3332" max="3332" width="33.41796875" style="24" bestFit="1" customWidth="1"/>
    <col min="3333" max="3333" width="16.890625" style="24" bestFit="1" customWidth="1"/>
    <col min="3334" max="3334" width="23.67578125" style="24" bestFit="1" customWidth="1"/>
    <col min="3335" max="3335" width="20.83984375" style="24" bestFit="1" customWidth="1"/>
    <col min="3336" max="3339" width="20.58984375" style="24" bestFit="1" customWidth="1"/>
    <col min="3340" max="3340" width="19.8515625" style="24" bestFit="1" customWidth="1"/>
    <col min="3341" max="3341" width="22.8125" style="24" bestFit="1" customWidth="1"/>
    <col min="3342" max="3342" width="17.6328125" style="24" bestFit="1" customWidth="1"/>
    <col min="3343" max="3353" width="10.97265625" style="24"/>
    <col min="3354" max="3354" width="30.45703125" style="24" bestFit="1" customWidth="1"/>
    <col min="3355" max="3582" width="10.97265625" style="24"/>
    <col min="3583" max="3583" width="16.5234375" style="24" bestFit="1" customWidth="1"/>
    <col min="3584" max="3587" width="10.97265625" style="24"/>
    <col min="3588" max="3588" width="33.41796875" style="24" bestFit="1" customWidth="1"/>
    <col min="3589" max="3589" width="16.890625" style="24" bestFit="1" customWidth="1"/>
    <col min="3590" max="3590" width="23.67578125" style="24" bestFit="1" customWidth="1"/>
    <col min="3591" max="3591" width="20.83984375" style="24" bestFit="1" customWidth="1"/>
    <col min="3592" max="3595" width="20.58984375" style="24" bestFit="1" customWidth="1"/>
    <col min="3596" max="3596" width="19.8515625" style="24" bestFit="1" customWidth="1"/>
    <col min="3597" max="3597" width="22.8125" style="24" bestFit="1" customWidth="1"/>
    <col min="3598" max="3598" width="17.6328125" style="24" bestFit="1" customWidth="1"/>
    <col min="3599" max="3609" width="10.97265625" style="24"/>
    <col min="3610" max="3610" width="30.45703125" style="24" bestFit="1" customWidth="1"/>
    <col min="3611" max="3838" width="10.97265625" style="24"/>
    <col min="3839" max="3839" width="16.5234375" style="24" bestFit="1" customWidth="1"/>
    <col min="3840" max="3843" width="10.97265625" style="24"/>
    <col min="3844" max="3844" width="33.41796875" style="24" bestFit="1" customWidth="1"/>
    <col min="3845" max="3845" width="16.890625" style="24" bestFit="1" customWidth="1"/>
    <col min="3846" max="3846" width="23.67578125" style="24" bestFit="1" customWidth="1"/>
    <col min="3847" max="3847" width="20.83984375" style="24" bestFit="1" customWidth="1"/>
    <col min="3848" max="3851" width="20.58984375" style="24" bestFit="1" customWidth="1"/>
    <col min="3852" max="3852" width="19.8515625" style="24" bestFit="1" customWidth="1"/>
    <col min="3853" max="3853" width="22.8125" style="24" bestFit="1" customWidth="1"/>
    <col min="3854" max="3854" width="17.6328125" style="24" bestFit="1" customWidth="1"/>
    <col min="3855" max="3865" width="10.97265625" style="24"/>
    <col min="3866" max="3866" width="30.45703125" style="24" bestFit="1" customWidth="1"/>
    <col min="3867" max="4094" width="10.97265625" style="24"/>
    <col min="4095" max="4095" width="16.5234375" style="24" bestFit="1" customWidth="1"/>
    <col min="4096" max="4099" width="10.97265625" style="24"/>
    <col min="4100" max="4100" width="33.41796875" style="24" bestFit="1" customWidth="1"/>
    <col min="4101" max="4101" width="16.890625" style="24" bestFit="1" customWidth="1"/>
    <col min="4102" max="4102" width="23.67578125" style="24" bestFit="1" customWidth="1"/>
    <col min="4103" max="4103" width="20.83984375" style="24" bestFit="1" customWidth="1"/>
    <col min="4104" max="4107" width="20.58984375" style="24" bestFit="1" customWidth="1"/>
    <col min="4108" max="4108" width="19.8515625" style="24" bestFit="1" customWidth="1"/>
    <col min="4109" max="4109" width="22.8125" style="24" bestFit="1" customWidth="1"/>
    <col min="4110" max="4110" width="17.6328125" style="24" bestFit="1" customWidth="1"/>
    <col min="4111" max="4121" width="10.97265625" style="24"/>
    <col min="4122" max="4122" width="30.45703125" style="24" bestFit="1" customWidth="1"/>
    <col min="4123" max="4350" width="10.97265625" style="24"/>
    <col min="4351" max="4351" width="16.5234375" style="24" bestFit="1" customWidth="1"/>
    <col min="4352" max="4355" width="10.97265625" style="24"/>
    <col min="4356" max="4356" width="33.41796875" style="24" bestFit="1" customWidth="1"/>
    <col min="4357" max="4357" width="16.890625" style="24" bestFit="1" customWidth="1"/>
    <col min="4358" max="4358" width="23.67578125" style="24" bestFit="1" customWidth="1"/>
    <col min="4359" max="4359" width="20.83984375" style="24" bestFit="1" customWidth="1"/>
    <col min="4360" max="4363" width="20.58984375" style="24" bestFit="1" customWidth="1"/>
    <col min="4364" max="4364" width="19.8515625" style="24" bestFit="1" customWidth="1"/>
    <col min="4365" max="4365" width="22.8125" style="24" bestFit="1" customWidth="1"/>
    <col min="4366" max="4366" width="17.6328125" style="24" bestFit="1" customWidth="1"/>
    <col min="4367" max="4377" width="10.97265625" style="24"/>
    <col min="4378" max="4378" width="30.45703125" style="24" bestFit="1" customWidth="1"/>
    <col min="4379" max="4606" width="10.97265625" style="24"/>
    <col min="4607" max="4607" width="16.5234375" style="24" bestFit="1" customWidth="1"/>
    <col min="4608" max="4611" width="10.97265625" style="24"/>
    <col min="4612" max="4612" width="33.41796875" style="24" bestFit="1" customWidth="1"/>
    <col min="4613" max="4613" width="16.890625" style="24" bestFit="1" customWidth="1"/>
    <col min="4614" max="4614" width="23.67578125" style="24" bestFit="1" customWidth="1"/>
    <col min="4615" max="4615" width="20.83984375" style="24" bestFit="1" customWidth="1"/>
    <col min="4616" max="4619" width="20.58984375" style="24" bestFit="1" customWidth="1"/>
    <col min="4620" max="4620" width="19.8515625" style="24" bestFit="1" customWidth="1"/>
    <col min="4621" max="4621" width="22.8125" style="24" bestFit="1" customWidth="1"/>
    <col min="4622" max="4622" width="17.6328125" style="24" bestFit="1" customWidth="1"/>
    <col min="4623" max="4633" width="10.97265625" style="24"/>
    <col min="4634" max="4634" width="30.45703125" style="24" bestFit="1" customWidth="1"/>
    <col min="4635" max="4862" width="10.97265625" style="24"/>
    <col min="4863" max="4863" width="16.5234375" style="24" bestFit="1" customWidth="1"/>
    <col min="4864" max="4867" width="10.97265625" style="24"/>
    <col min="4868" max="4868" width="33.41796875" style="24" bestFit="1" customWidth="1"/>
    <col min="4869" max="4869" width="16.890625" style="24" bestFit="1" customWidth="1"/>
    <col min="4870" max="4870" width="23.67578125" style="24" bestFit="1" customWidth="1"/>
    <col min="4871" max="4871" width="20.83984375" style="24" bestFit="1" customWidth="1"/>
    <col min="4872" max="4875" width="20.58984375" style="24" bestFit="1" customWidth="1"/>
    <col min="4876" max="4876" width="19.8515625" style="24" bestFit="1" customWidth="1"/>
    <col min="4877" max="4877" width="22.8125" style="24" bestFit="1" customWidth="1"/>
    <col min="4878" max="4878" width="17.6328125" style="24" bestFit="1" customWidth="1"/>
    <col min="4879" max="4889" width="10.97265625" style="24"/>
    <col min="4890" max="4890" width="30.45703125" style="24" bestFit="1" customWidth="1"/>
    <col min="4891" max="5118" width="10.97265625" style="24"/>
    <col min="5119" max="5119" width="16.5234375" style="24" bestFit="1" customWidth="1"/>
    <col min="5120" max="5123" width="10.97265625" style="24"/>
    <col min="5124" max="5124" width="33.41796875" style="24" bestFit="1" customWidth="1"/>
    <col min="5125" max="5125" width="16.890625" style="24" bestFit="1" customWidth="1"/>
    <col min="5126" max="5126" width="23.67578125" style="24" bestFit="1" customWidth="1"/>
    <col min="5127" max="5127" width="20.83984375" style="24" bestFit="1" customWidth="1"/>
    <col min="5128" max="5131" width="20.58984375" style="24" bestFit="1" customWidth="1"/>
    <col min="5132" max="5132" width="19.8515625" style="24" bestFit="1" customWidth="1"/>
    <col min="5133" max="5133" width="22.8125" style="24" bestFit="1" customWidth="1"/>
    <col min="5134" max="5134" width="17.6328125" style="24" bestFit="1" customWidth="1"/>
    <col min="5135" max="5145" width="10.97265625" style="24"/>
    <col min="5146" max="5146" width="30.45703125" style="24" bestFit="1" customWidth="1"/>
    <col min="5147" max="5374" width="10.97265625" style="24"/>
    <col min="5375" max="5375" width="16.5234375" style="24" bestFit="1" customWidth="1"/>
    <col min="5376" max="5379" width="10.97265625" style="24"/>
    <col min="5380" max="5380" width="33.41796875" style="24" bestFit="1" customWidth="1"/>
    <col min="5381" max="5381" width="16.890625" style="24" bestFit="1" customWidth="1"/>
    <col min="5382" max="5382" width="23.67578125" style="24" bestFit="1" customWidth="1"/>
    <col min="5383" max="5383" width="20.83984375" style="24" bestFit="1" customWidth="1"/>
    <col min="5384" max="5387" width="20.58984375" style="24" bestFit="1" customWidth="1"/>
    <col min="5388" max="5388" width="19.8515625" style="24" bestFit="1" customWidth="1"/>
    <col min="5389" max="5389" width="22.8125" style="24" bestFit="1" customWidth="1"/>
    <col min="5390" max="5390" width="17.6328125" style="24" bestFit="1" customWidth="1"/>
    <col min="5391" max="5401" width="10.97265625" style="24"/>
    <col min="5402" max="5402" width="30.45703125" style="24" bestFit="1" customWidth="1"/>
    <col min="5403" max="5630" width="10.97265625" style="24"/>
    <col min="5631" max="5631" width="16.5234375" style="24" bestFit="1" customWidth="1"/>
    <col min="5632" max="5635" width="10.97265625" style="24"/>
    <col min="5636" max="5636" width="33.41796875" style="24" bestFit="1" customWidth="1"/>
    <col min="5637" max="5637" width="16.890625" style="24" bestFit="1" customWidth="1"/>
    <col min="5638" max="5638" width="23.67578125" style="24" bestFit="1" customWidth="1"/>
    <col min="5639" max="5639" width="20.83984375" style="24" bestFit="1" customWidth="1"/>
    <col min="5640" max="5643" width="20.58984375" style="24" bestFit="1" customWidth="1"/>
    <col min="5644" max="5644" width="19.8515625" style="24" bestFit="1" customWidth="1"/>
    <col min="5645" max="5645" width="22.8125" style="24" bestFit="1" customWidth="1"/>
    <col min="5646" max="5646" width="17.6328125" style="24" bestFit="1" customWidth="1"/>
    <col min="5647" max="5657" width="10.97265625" style="24"/>
    <col min="5658" max="5658" width="30.45703125" style="24" bestFit="1" customWidth="1"/>
    <col min="5659" max="5886" width="10.97265625" style="24"/>
    <col min="5887" max="5887" width="16.5234375" style="24" bestFit="1" customWidth="1"/>
    <col min="5888" max="5891" width="10.97265625" style="24"/>
    <col min="5892" max="5892" width="33.41796875" style="24" bestFit="1" customWidth="1"/>
    <col min="5893" max="5893" width="16.890625" style="24" bestFit="1" customWidth="1"/>
    <col min="5894" max="5894" width="23.67578125" style="24" bestFit="1" customWidth="1"/>
    <col min="5895" max="5895" width="20.83984375" style="24" bestFit="1" customWidth="1"/>
    <col min="5896" max="5899" width="20.58984375" style="24" bestFit="1" customWidth="1"/>
    <col min="5900" max="5900" width="19.8515625" style="24" bestFit="1" customWidth="1"/>
    <col min="5901" max="5901" width="22.8125" style="24" bestFit="1" customWidth="1"/>
    <col min="5902" max="5902" width="17.6328125" style="24" bestFit="1" customWidth="1"/>
    <col min="5903" max="5913" width="10.97265625" style="24"/>
    <col min="5914" max="5914" width="30.45703125" style="24" bestFit="1" customWidth="1"/>
    <col min="5915" max="6142" width="10.97265625" style="24"/>
    <col min="6143" max="6143" width="16.5234375" style="24" bestFit="1" customWidth="1"/>
    <col min="6144" max="6147" width="10.97265625" style="24"/>
    <col min="6148" max="6148" width="33.41796875" style="24" bestFit="1" customWidth="1"/>
    <col min="6149" max="6149" width="16.890625" style="24" bestFit="1" customWidth="1"/>
    <col min="6150" max="6150" width="23.67578125" style="24" bestFit="1" customWidth="1"/>
    <col min="6151" max="6151" width="20.83984375" style="24" bestFit="1" customWidth="1"/>
    <col min="6152" max="6155" width="20.58984375" style="24" bestFit="1" customWidth="1"/>
    <col min="6156" max="6156" width="19.8515625" style="24" bestFit="1" customWidth="1"/>
    <col min="6157" max="6157" width="22.8125" style="24" bestFit="1" customWidth="1"/>
    <col min="6158" max="6158" width="17.6328125" style="24" bestFit="1" customWidth="1"/>
    <col min="6159" max="6169" width="10.97265625" style="24"/>
    <col min="6170" max="6170" width="30.45703125" style="24" bestFit="1" customWidth="1"/>
    <col min="6171" max="6398" width="10.97265625" style="24"/>
    <col min="6399" max="6399" width="16.5234375" style="24" bestFit="1" customWidth="1"/>
    <col min="6400" max="6403" width="10.97265625" style="24"/>
    <col min="6404" max="6404" width="33.41796875" style="24" bestFit="1" customWidth="1"/>
    <col min="6405" max="6405" width="16.890625" style="24" bestFit="1" customWidth="1"/>
    <col min="6406" max="6406" width="23.67578125" style="24" bestFit="1" customWidth="1"/>
    <col min="6407" max="6407" width="20.83984375" style="24" bestFit="1" customWidth="1"/>
    <col min="6408" max="6411" width="20.58984375" style="24" bestFit="1" customWidth="1"/>
    <col min="6412" max="6412" width="19.8515625" style="24" bestFit="1" customWidth="1"/>
    <col min="6413" max="6413" width="22.8125" style="24" bestFit="1" customWidth="1"/>
    <col min="6414" max="6414" width="17.6328125" style="24" bestFit="1" customWidth="1"/>
    <col min="6415" max="6425" width="10.97265625" style="24"/>
    <col min="6426" max="6426" width="30.45703125" style="24" bestFit="1" customWidth="1"/>
    <col min="6427" max="6654" width="10.97265625" style="24"/>
    <col min="6655" max="6655" width="16.5234375" style="24" bestFit="1" customWidth="1"/>
    <col min="6656" max="6659" width="10.97265625" style="24"/>
    <col min="6660" max="6660" width="33.41796875" style="24" bestFit="1" customWidth="1"/>
    <col min="6661" max="6661" width="16.890625" style="24" bestFit="1" customWidth="1"/>
    <col min="6662" max="6662" width="23.67578125" style="24" bestFit="1" customWidth="1"/>
    <col min="6663" max="6663" width="20.83984375" style="24" bestFit="1" customWidth="1"/>
    <col min="6664" max="6667" width="20.58984375" style="24" bestFit="1" customWidth="1"/>
    <col min="6668" max="6668" width="19.8515625" style="24" bestFit="1" customWidth="1"/>
    <col min="6669" max="6669" width="22.8125" style="24" bestFit="1" customWidth="1"/>
    <col min="6670" max="6670" width="17.6328125" style="24" bestFit="1" customWidth="1"/>
    <col min="6671" max="6681" width="10.97265625" style="24"/>
    <col min="6682" max="6682" width="30.45703125" style="24" bestFit="1" customWidth="1"/>
    <col min="6683" max="6910" width="10.97265625" style="24"/>
    <col min="6911" max="6911" width="16.5234375" style="24" bestFit="1" customWidth="1"/>
    <col min="6912" max="6915" width="10.97265625" style="24"/>
    <col min="6916" max="6916" width="33.41796875" style="24" bestFit="1" customWidth="1"/>
    <col min="6917" max="6917" width="16.890625" style="24" bestFit="1" customWidth="1"/>
    <col min="6918" max="6918" width="23.67578125" style="24" bestFit="1" customWidth="1"/>
    <col min="6919" max="6919" width="20.83984375" style="24" bestFit="1" customWidth="1"/>
    <col min="6920" max="6923" width="20.58984375" style="24" bestFit="1" customWidth="1"/>
    <col min="6924" max="6924" width="19.8515625" style="24" bestFit="1" customWidth="1"/>
    <col min="6925" max="6925" width="22.8125" style="24" bestFit="1" customWidth="1"/>
    <col min="6926" max="6926" width="17.6328125" style="24" bestFit="1" customWidth="1"/>
    <col min="6927" max="6937" width="10.97265625" style="24"/>
    <col min="6938" max="6938" width="30.45703125" style="24" bestFit="1" customWidth="1"/>
    <col min="6939" max="7166" width="10.97265625" style="24"/>
    <col min="7167" max="7167" width="16.5234375" style="24" bestFit="1" customWidth="1"/>
    <col min="7168" max="7171" width="10.97265625" style="24"/>
    <col min="7172" max="7172" width="33.41796875" style="24" bestFit="1" customWidth="1"/>
    <col min="7173" max="7173" width="16.890625" style="24" bestFit="1" customWidth="1"/>
    <col min="7174" max="7174" width="23.67578125" style="24" bestFit="1" customWidth="1"/>
    <col min="7175" max="7175" width="20.83984375" style="24" bestFit="1" customWidth="1"/>
    <col min="7176" max="7179" width="20.58984375" style="24" bestFit="1" customWidth="1"/>
    <col min="7180" max="7180" width="19.8515625" style="24" bestFit="1" customWidth="1"/>
    <col min="7181" max="7181" width="22.8125" style="24" bestFit="1" customWidth="1"/>
    <col min="7182" max="7182" width="17.6328125" style="24" bestFit="1" customWidth="1"/>
    <col min="7183" max="7193" width="10.97265625" style="24"/>
    <col min="7194" max="7194" width="30.45703125" style="24" bestFit="1" customWidth="1"/>
    <col min="7195" max="7422" width="10.97265625" style="24"/>
    <col min="7423" max="7423" width="16.5234375" style="24" bestFit="1" customWidth="1"/>
    <col min="7424" max="7427" width="10.97265625" style="24"/>
    <col min="7428" max="7428" width="33.41796875" style="24" bestFit="1" customWidth="1"/>
    <col min="7429" max="7429" width="16.890625" style="24" bestFit="1" customWidth="1"/>
    <col min="7430" max="7430" width="23.67578125" style="24" bestFit="1" customWidth="1"/>
    <col min="7431" max="7431" width="20.83984375" style="24" bestFit="1" customWidth="1"/>
    <col min="7432" max="7435" width="20.58984375" style="24" bestFit="1" customWidth="1"/>
    <col min="7436" max="7436" width="19.8515625" style="24" bestFit="1" customWidth="1"/>
    <col min="7437" max="7437" width="22.8125" style="24" bestFit="1" customWidth="1"/>
    <col min="7438" max="7438" width="17.6328125" style="24" bestFit="1" customWidth="1"/>
    <col min="7439" max="7449" width="10.97265625" style="24"/>
    <col min="7450" max="7450" width="30.45703125" style="24" bestFit="1" customWidth="1"/>
    <col min="7451" max="7678" width="10.97265625" style="24"/>
    <col min="7679" max="7679" width="16.5234375" style="24" bestFit="1" customWidth="1"/>
    <col min="7680" max="7683" width="10.97265625" style="24"/>
    <col min="7684" max="7684" width="33.41796875" style="24" bestFit="1" customWidth="1"/>
    <col min="7685" max="7685" width="16.890625" style="24" bestFit="1" customWidth="1"/>
    <col min="7686" max="7686" width="23.67578125" style="24" bestFit="1" customWidth="1"/>
    <col min="7687" max="7687" width="20.83984375" style="24" bestFit="1" customWidth="1"/>
    <col min="7688" max="7691" width="20.58984375" style="24" bestFit="1" customWidth="1"/>
    <col min="7692" max="7692" width="19.8515625" style="24" bestFit="1" customWidth="1"/>
    <col min="7693" max="7693" width="22.8125" style="24" bestFit="1" customWidth="1"/>
    <col min="7694" max="7694" width="17.6328125" style="24" bestFit="1" customWidth="1"/>
    <col min="7695" max="7705" width="10.97265625" style="24"/>
    <col min="7706" max="7706" width="30.45703125" style="24" bestFit="1" customWidth="1"/>
    <col min="7707" max="7934" width="10.97265625" style="24"/>
    <col min="7935" max="7935" width="16.5234375" style="24" bestFit="1" customWidth="1"/>
    <col min="7936" max="7939" width="10.97265625" style="24"/>
    <col min="7940" max="7940" width="33.41796875" style="24" bestFit="1" customWidth="1"/>
    <col min="7941" max="7941" width="16.890625" style="24" bestFit="1" customWidth="1"/>
    <col min="7942" max="7942" width="23.67578125" style="24" bestFit="1" customWidth="1"/>
    <col min="7943" max="7943" width="20.83984375" style="24" bestFit="1" customWidth="1"/>
    <col min="7944" max="7947" width="20.58984375" style="24" bestFit="1" customWidth="1"/>
    <col min="7948" max="7948" width="19.8515625" style="24" bestFit="1" customWidth="1"/>
    <col min="7949" max="7949" width="22.8125" style="24" bestFit="1" customWidth="1"/>
    <col min="7950" max="7950" width="17.6328125" style="24" bestFit="1" customWidth="1"/>
    <col min="7951" max="7961" width="10.97265625" style="24"/>
    <col min="7962" max="7962" width="30.45703125" style="24" bestFit="1" customWidth="1"/>
    <col min="7963" max="8190" width="10.97265625" style="24"/>
    <col min="8191" max="8191" width="16.5234375" style="24" bestFit="1" customWidth="1"/>
    <col min="8192" max="8195" width="10.97265625" style="24"/>
    <col min="8196" max="8196" width="33.41796875" style="24" bestFit="1" customWidth="1"/>
    <col min="8197" max="8197" width="16.890625" style="24" bestFit="1" customWidth="1"/>
    <col min="8198" max="8198" width="23.67578125" style="24" bestFit="1" customWidth="1"/>
    <col min="8199" max="8199" width="20.83984375" style="24" bestFit="1" customWidth="1"/>
    <col min="8200" max="8203" width="20.58984375" style="24" bestFit="1" customWidth="1"/>
    <col min="8204" max="8204" width="19.8515625" style="24" bestFit="1" customWidth="1"/>
    <col min="8205" max="8205" width="22.8125" style="24" bestFit="1" customWidth="1"/>
    <col min="8206" max="8206" width="17.6328125" style="24" bestFit="1" customWidth="1"/>
    <col min="8207" max="8217" width="10.97265625" style="24"/>
    <col min="8218" max="8218" width="30.45703125" style="24" bestFit="1" customWidth="1"/>
    <col min="8219" max="8446" width="10.97265625" style="24"/>
    <col min="8447" max="8447" width="16.5234375" style="24" bestFit="1" customWidth="1"/>
    <col min="8448" max="8451" width="10.97265625" style="24"/>
    <col min="8452" max="8452" width="33.41796875" style="24" bestFit="1" customWidth="1"/>
    <col min="8453" max="8453" width="16.890625" style="24" bestFit="1" customWidth="1"/>
    <col min="8454" max="8454" width="23.67578125" style="24" bestFit="1" customWidth="1"/>
    <col min="8455" max="8455" width="20.83984375" style="24" bestFit="1" customWidth="1"/>
    <col min="8456" max="8459" width="20.58984375" style="24" bestFit="1" customWidth="1"/>
    <col min="8460" max="8460" width="19.8515625" style="24" bestFit="1" customWidth="1"/>
    <col min="8461" max="8461" width="22.8125" style="24" bestFit="1" customWidth="1"/>
    <col min="8462" max="8462" width="17.6328125" style="24" bestFit="1" customWidth="1"/>
    <col min="8463" max="8473" width="10.97265625" style="24"/>
    <col min="8474" max="8474" width="30.45703125" style="24" bestFit="1" customWidth="1"/>
    <col min="8475" max="8702" width="10.97265625" style="24"/>
    <col min="8703" max="8703" width="16.5234375" style="24" bestFit="1" customWidth="1"/>
    <col min="8704" max="8707" width="10.97265625" style="24"/>
    <col min="8708" max="8708" width="33.41796875" style="24" bestFit="1" customWidth="1"/>
    <col min="8709" max="8709" width="16.890625" style="24" bestFit="1" customWidth="1"/>
    <col min="8710" max="8710" width="23.67578125" style="24" bestFit="1" customWidth="1"/>
    <col min="8711" max="8711" width="20.83984375" style="24" bestFit="1" customWidth="1"/>
    <col min="8712" max="8715" width="20.58984375" style="24" bestFit="1" customWidth="1"/>
    <col min="8716" max="8716" width="19.8515625" style="24" bestFit="1" customWidth="1"/>
    <col min="8717" max="8717" width="22.8125" style="24" bestFit="1" customWidth="1"/>
    <col min="8718" max="8718" width="17.6328125" style="24" bestFit="1" customWidth="1"/>
    <col min="8719" max="8729" width="10.97265625" style="24"/>
    <col min="8730" max="8730" width="30.45703125" style="24" bestFit="1" customWidth="1"/>
    <col min="8731" max="8958" width="10.97265625" style="24"/>
    <col min="8959" max="8959" width="16.5234375" style="24" bestFit="1" customWidth="1"/>
    <col min="8960" max="8963" width="10.97265625" style="24"/>
    <col min="8964" max="8964" width="33.41796875" style="24" bestFit="1" customWidth="1"/>
    <col min="8965" max="8965" width="16.890625" style="24" bestFit="1" customWidth="1"/>
    <col min="8966" max="8966" width="23.67578125" style="24" bestFit="1" customWidth="1"/>
    <col min="8967" max="8967" width="20.83984375" style="24" bestFit="1" customWidth="1"/>
    <col min="8968" max="8971" width="20.58984375" style="24" bestFit="1" customWidth="1"/>
    <col min="8972" max="8972" width="19.8515625" style="24" bestFit="1" customWidth="1"/>
    <col min="8973" max="8973" width="22.8125" style="24" bestFit="1" customWidth="1"/>
    <col min="8974" max="8974" width="17.6328125" style="24" bestFit="1" customWidth="1"/>
    <col min="8975" max="8985" width="10.97265625" style="24"/>
    <col min="8986" max="8986" width="30.45703125" style="24" bestFit="1" customWidth="1"/>
    <col min="8987" max="9214" width="10.97265625" style="24"/>
    <col min="9215" max="9215" width="16.5234375" style="24" bestFit="1" customWidth="1"/>
    <col min="9216" max="9219" width="10.97265625" style="24"/>
    <col min="9220" max="9220" width="33.41796875" style="24" bestFit="1" customWidth="1"/>
    <col min="9221" max="9221" width="16.890625" style="24" bestFit="1" customWidth="1"/>
    <col min="9222" max="9222" width="23.67578125" style="24" bestFit="1" customWidth="1"/>
    <col min="9223" max="9223" width="20.83984375" style="24" bestFit="1" customWidth="1"/>
    <col min="9224" max="9227" width="20.58984375" style="24" bestFit="1" customWidth="1"/>
    <col min="9228" max="9228" width="19.8515625" style="24" bestFit="1" customWidth="1"/>
    <col min="9229" max="9229" width="22.8125" style="24" bestFit="1" customWidth="1"/>
    <col min="9230" max="9230" width="17.6328125" style="24" bestFit="1" customWidth="1"/>
    <col min="9231" max="9241" width="10.97265625" style="24"/>
    <col min="9242" max="9242" width="30.45703125" style="24" bestFit="1" customWidth="1"/>
    <col min="9243" max="9470" width="10.97265625" style="24"/>
    <col min="9471" max="9471" width="16.5234375" style="24" bestFit="1" customWidth="1"/>
    <col min="9472" max="9475" width="10.97265625" style="24"/>
    <col min="9476" max="9476" width="33.41796875" style="24" bestFit="1" customWidth="1"/>
    <col min="9477" max="9477" width="16.890625" style="24" bestFit="1" customWidth="1"/>
    <col min="9478" max="9478" width="23.67578125" style="24" bestFit="1" customWidth="1"/>
    <col min="9479" max="9479" width="20.83984375" style="24" bestFit="1" customWidth="1"/>
    <col min="9480" max="9483" width="20.58984375" style="24" bestFit="1" customWidth="1"/>
    <col min="9484" max="9484" width="19.8515625" style="24" bestFit="1" customWidth="1"/>
    <col min="9485" max="9485" width="22.8125" style="24" bestFit="1" customWidth="1"/>
    <col min="9486" max="9486" width="17.6328125" style="24" bestFit="1" customWidth="1"/>
    <col min="9487" max="9497" width="10.97265625" style="24"/>
    <col min="9498" max="9498" width="30.45703125" style="24" bestFit="1" customWidth="1"/>
    <col min="9499" max="9726" width="10.97265625" style="24"/>
    <col min="9727" max="9727" width="16.5234375" style="24" bestFit="1" customWidth="1"/>
    <col min="9728" max="9731" width="10.97265625" style="24"/>
    <col min="9732" max="9732" width="33.41796875" style="24" bestFit="1" customWidth="1"/>
    <col min="9733" max="9733" width="16.890625" style="24" bestFit="1" customWidth="1"/>
    <col min="9734" max="9734" width="23.67578125" style="24" bestFit="1" customWidth="1"/>
    <col min="9735" max="9735" width="20.83984375" style="24" bestFit="1" customWidth="1"/>
    <col min="9736" max="9739" width="20.58984375" style="24" bestFit="1" customWidth="1"/>
    <col min="9740" max="9740" width="19.8515625" style="24" bestFit="1" customWidth="1"/>
    <col min="9741" max="9741" width="22.8125" style="24" bestFit="1" customWidth="1"/>
    <col min="9742" max="9742" width="17.6328125" style="24" bestFit="1" customWidth="1"/>
    <col min="9743" max="9753" width="10.97265625" style="24"/>
    <col min="9754" max="9754" width="30.45703125" style="24" bestFit="1" customWidth="1"/>
    <col min="9755" max="9982" width="10.97265625" style="24"/>
    <col min="9983" max="9983" width="16.5234375" style="24" bestFit="1" customWidth="1"/>
    <col min="9984" max="9987" width="10.97265625" style="24"/>
    <col min="9988" max="9988" width="33.41796875" style="24" bestFit="1" customWidth="1"/>
    <col min="9989" max="9989" width="16.890625" style="24" bestFit="1" customWidth="1"/>
    <col min="9990" max="9990" width="23.67578125" style="24" bestFit="1" customWidth="1"/>
    <col min="9991" max="9991" width="20.83984375" style="24" bestFit="1" customWidth="1"/>
    <col min="9992" max="9995" width="20.58984375" style="24" bestFit="1" customWidth="1"/>
    <col min="9996" max="9996" width="19.8515625" style="24" bestFit="1" customWidth="1"/>
    <col min="9997" max="9997" width="22.8125" style="24" bestFit="1" customWidth="1"/>
    <col min="9998" max="9998" width="17.6328125" style="24" bestFit="1" customWidth="1"/>
    <col min="9999" max="10009" width="10.97265625" style="24"/>
    <col min="10010" max="10010" width="30.45703125" style="24" bestFit="1" customWidth="1"/>
    <col min="10011" max="10238" width="10.97265625" style="24"/>
    <col min="10239" max="10239" width="16.5234375" style="24" bestFit="1" customWidth="1"/>
    <col min="10240" max="10243" width="10.97265625" style="24"/>
    <col min="10244" max="10244" width="33.41796875" style="24" bestFit="1" customWidth="1"/>
    <col min="10245" max="10245" width="16.890625" style="24" bestFit="1" customWidth="1"/>
    <col min="10246" max="10246" width="23.67578125" style="24" bestFit="1" customWidth="1"/>
    <col min="10247" max="10247" width="20.83984375" style="24" bestFit="1" customWidth="1"/>
    <col min="10248" max="10251" width="20.58984375" style="24" bestFit="1" customWidth="1"/>
    <col min="10252" max="10252" width="19.8515625" style="24" bestFit="1" customWidth="1"/>
    <col min="10253" max="10253" width="22.8125" style="24" bestFit="1" customWidth="1"/>
    <col min="10254" max="10254" width="17.6328125" style="24" bestFit="1" customWidth="1"/>
    <col min="10255" max="10265" width="10.97265625" style="24"/>
    <col min="10266" max="10266" width="30.45703125" style="24" bestFit="1" customWidth="1"/>
    <col min="10267" max="10494" width="10.97265625" style="24"/>
    <col min="10495" max="10495" width="16.5234375" style="24" bestFit="1" customWidth="1"/>
    <col min="10496" max="10499" width="10.97265625" style="24"/>
    <col min="10500" max="10500" width="33.41796875" style="24" bestFit="1" customWidth="1"/>
    <col min="10501" max="10501" width="16.890625" style="24" bestFit="1" customWidth="1"/>
    <col min="10502" max="10502" width="23.67578125" style="24" bestFit="1" customWidth="1"/>
    <col min="10503" max="10503" width="20.83984375" style="24" bestFit="1" customWidth="1"/>
    <col min="10504" max="10507" width="20.58984375" style="24" bestFit="1" customWidth="1"/>
    <col min="10508" max="10508" width="19.8515625" style="24" bestFit="1" customWidth="1"/>
    <col min="10509" max="10509" width="22.8125" style="24" bestFit="1" customWidth="1"/>
    <col min="10510" max="10510" width="17.6328125" style="24" bestFit="1" customWidth="1"/>
    <col min="10511" max="10521" width="10.97265625" style="24"/>
    <col min="10522" max="10522" width="30.45703125" style="24" bestFit="1" customWidth="1"/>
    <col min="10523" max="10750" width="10.97265625" style="24"/>
    <col min="10751" max="10751" width="16.5234375" style="24" bestFit="1" customWidth="1"/>
    <col min="10752" max="10755" width="10.97265625" style="24"/>
    <col min="10756" max="10756" width="33.41796875" style="24" bestFit="1" customWidth="1"/>
    <col min="10757" max="10757" width="16.890625" style="24" bestFit="1" customWidth="1"/>
    <col min="10758" max="10758" width="23.67578125" style="24" bestFit="1" customWidth="1"/>
    <col min="10759" max="10759" width="20.83984375" style="24" bestFit="1" customWidth="1"/>
    <col min="10760" max="10763" width="20.58984375" style="24" bestFit="1" customWidth="1"/>
    <col min="10764" max="10764" width="19.8515625" style="24" bestFit="1" customWidth="1"/>
    <col min="10765" max="10765" width="22.8125" style="24" bestFit="1" customWidth="1"/>
    <col min="10766" max="10766" width="17.6328125" style="24" bestFit="1" customWidth="1"/>
    <col min="10767" max="10777" width="10.97265625" style="24"/>
    <col min="10778" max="10778" width="30.45703125" style="24" bestFit="1" customWidth="1"/>
    <col min="10779" max="11006" width="10.97265625" style="24"/>
    <col min="11007" max="11007" width="16.5234375" style="24" bestFit="1" customWidth="1"/>
    <col min="11008" max="11011" width="10.97265625" style="24"/>
    <col min="11012" max="11012" width="33.41796875" style="24" bestFit="1" customWidth="1"/>
    <col min="11013" max="11013" width="16.890625" style="24" bestFit="1" customWidth="1"/>
    <col min="11014" max="11014" width="23.67578125" style="24" bestFit="1" customWidth="1"/>
    <col min="11015" max="11015" width="20.83984375" style="24" bestFit="1" customWidth="1"/>
    <col min="11016" max="11019" width="20.58984375" style="24" bestFit="1" customWidth="1"/>
    <col min="11020" max="11020" width="19.8515625" style="24" bestFit="1" customWidth="1"/>
    <col min="11021" max="11021" width="22.8125" style="24" bestFit="1" customWidth="1"/>
    <col min="11022" max="11022" width="17.6328125" style="24" bestFit="1" customWidth="1"/>
    <col min="11023" max="11033" width="10.97265625" style="24"/>
    <col min="11034" max="11034" width="30.45703125" style="24" bestFit="1" customWidth="1"/>
    <col min="11035" max="11262" width="10.97265625" style="24"/>
    <col min="11263" max="11263" width="16.5234375" style="24" bestFit="1" customWidth="1"/>
    <col min="11264" max="11267" width="10.97265625" style="24"/>
    <col min="11268" max="11268" width="33.41796875" style="24" bestFit="1" customWidth="1"/>
    <col min="11269" max="11269" width="16.890625" style="24" bestFit="1" customWidth="1"/>
    <col min="11270" max="11270" width="23.67578125" style="24" bestFit="1" customWidth="1"/>
    <col min="11271" max="11271" width="20.83984375" style="24" bestFit="1" customWidth="1"/>
    <col min="11272" max="11275" width="20.58984375" style="24" bestFit="1" customWidth="1"/>
    <col min="11276" max="11276" width="19.8515625" style="24" bestFit="1" customWidth="1"/>
    <col min="11277" max="11277" width="22.8125" style="24" bestFit="1" customWidth="1"/>
    <col min="11278" max="11278" width="17.6328125" style="24" bestFit="1" customWidth="1"/>
    <col min="11279" max="11289" width="10.97265625" style="24"/>
    <col min="11290" max="11290" width="30.45703125" style="24" bestFit="1" customWidth="1"/>
    <col min="11291" max="11518" width="10.97265625" style="24"/>
    <col min="11519" max="11519" width="16.5234375" style="24" bestFit="1" customWidth="1"/>
    <col min="11520" max="11523" width="10.97265625" style="24"/>
    <col min="11524" max="11524" width="33.41796875" style="24" bestFit="1" customWidth="1"/>
    <col min="11525" max="11525" width="16.890625" style="24" bestFit="1" customWidth="1"/>
    <col min="11526" max="11526" width="23.67578125" style="24" bestFit="1" customWidth="1"/>
    <col min="11527" max="11527" width="20.83984375" style="24" bestFit="1" customWidth="1"/>
    <col min="11528" max="11531" width="20.58984375" style="24" bestFit="1" customWidth="1"/>
    <col min="11532" max="11532" width="19.8515625" style="24" bestFit="1" customWidth="1"/>
    <col min="11533" max="11533" width="22.8125" style="24" bestFit="1" customWidth="1"/>
    <col min="11534" max="11534" width="17.6328125" style="24" bestFit="1" customWidth="1"/>
    <col min="11535" max="11545" width="10.97265625" style="24"/>
    <col min="11546" max="11546" width="30.45703125" style="24" bestFit="1" customWidth="1"/>
    <col min="11547" max="11774" width="10.97265625" style="24"/>
    <col min="11775" max="11775" width="16.5234375" style="24" bestFit="1" customWidth="1"/>
    <col min="11776" max="11779" width="10.97265625" style="24"/>
    <col min="11780" max="11780" width="33.41796875" style="24" bestFit="1" customWidth="1"/>
    <col min="11781" max="11781" width="16.890625" style="24" bestFit="1" customWidth="1"/>
    <col min="11782" max="11782" width="23.67578125" style="24" bestFit="1" customWidth="1"/>
    <col min="11783" max="11783" width="20.83984375" style="24" bestFit="1" customWidth="1"/>
    <col min="11784" max="11787" width="20.58984375" style="24" bestFit="1" customWidth="1"/>
    <col min="11788" max="11788" width="19.8515625" style="24" bestFit="1" customWidth="1"/>
    <col min="11789" max="11789" width="22.8125" style="24" bestFit="1" customWidth="1"/>
    <col min="11790" max="11790" width="17.6328125" style="24" bestFit="1" customWidth="1"/>
    <col min="11791" max="11801" width="10.97265625" style="24"/>
    <col min="11802" max="11802" width="30.45703125" style="24" bestFit="1" customWidth="1"/>
    <col min="11803" max="12030" width="10.97265625" style="24"/>
    <col min="12031" max="12031" width="16.5234375" style="24" bestFit="1" customWidth="1"/>
    <col min="12032" max="12035" width="10.97265625" style="24"/>
    <col min="12036" max="12036" width="33.41796875" style="24" bestFit="1" customWidth="1"/>
    <col min="12037" max="12037" width="16.890625" style="24" bestFit="1" customWidth="1"/>
    <col min="12038" max="12038" width="23.67578125" style="24" bestFit="1" customWidth="1"/>
    <col min="12039" max="12039" width="20.83984375" style="24" bestFit="1" customWidth="1"/>
    <col min="12040" max="12043" width="20.58984375" style="24" bestFit="1" customWidth="1"/>
    <col min="12044" max="12044" width="19.8515625" style="24" bestFit="1" customWidth="1"/>
    <col min="12045" max="12045" width="22.8125" style="24" bestFit="1" customWidth="1"/>
    <col min="12046" max="12046" width="17.6328125" style="24" bestFit="1" customWidth="1"/>
    <col min="12047" max="12057" width="10.97265625" style="24"/>
    <col min="12058" max="12058" width="30.45703125" style="24" bestFit="1" customWidth="1"/>
    <col min="12059" max="12286" width="10.97265625" style="24"/>
    <col min="12287" max="12287" width="16.5234375" style="24" bestFit="1" customWidth="1"/>
    <col min="12288" max="12291" width="10.97265625" style="24"/>
    <col min="12292" max="12292" width="33.41796875" style="24" bestFit="1" customWidth="1"/>
    <col min="12293" max="12293" width="16.890625" style="24" bestFit="1" customWidth="1"/>
    <col min="12294" max="12294" width="23.67578125" style="24" bestFit="1" customWidth="1"/>
    <col min="12295" max="12295" width="20.83984375" style="24" bestFit="1" customWidth="1"/>
    <col min="12296" max="12299" width="20.58984375" style="24" bestFit="1" customWidth="1"/>
    <col min="12300" max="12300" width="19.8515625" style="24" bestFit="1" customWidth="1"/>
    <col min="12301" max="12301" width="22.8125" style="24" bestFit="1" customWidth="1"/>
    <col min="12302" max="12302" width="17.6328125" style="24" bestFit="1" customWidth="1"/>
    <col min="12303" max="12313" width="10.97265625" style="24"/>
    <col min="12314" max="12314" width="30.45703125" style="24" bestFit="1" customWidth="1"/>
    <col min="12315" max="12542" width="10.97265625" style="24"/>
    <col min="12543" max="12543" width="16.5234375" style="24" bestFit="1" customWidth="1"/>
    <col min="12544" max="12547" width="10.97265625" style="24"/>
    <col min="12548" max="12548" width="33.41796875" style="24" bestFit="1" customWidth="1"/>
    <col min="12549" max="12549" width="16.890625" style="24" bestFit="1" customWidth="1"/>
    <col min="12550" max="12550" width="23.67578125" style="24" bestFit="1" customWidth="1"/>
    <col min="12551" max="12551" width="20.83984375" style="24" bestFit="1" customWidth="1"/>
    <col min="12552" max="12555" width="20.58984375" style="24" bestFit="1" customWidth="1"/>
    <col min="12556" max="12556" width="19.8515625" style="24" bestFit="1" customWidth="1"/>
    <col min="12557" max="12557" width="22.8125" style="24" bestFit="1" customWidth="1"/>
    <col min="12558" max="12558" width="17.6328125" style="24" bestFit="1" customWidth="1"/>
    <col min="12559" max="12569" width="10.97265625" style="24"/>
    <col min="12570" max="12570" width="30.45703125" style="24" bestFit="1" customWidth="1"/>
    <col min="12571" max="12798" width="10.97265625" style="24"/>
    <col min="12799" max="12799" width="16.5234375" style="24" bestFit="1" customWidth="1"/>
    <col min="12800" max="12803" width="10.97265625" style="24"/>
    <col min="12804" max="12804" width="33.41796875" style="24" bestFit="1" customWidth="1"/>
    <col min="12805" max="12805" width="16.890625" style="24" bestFit="1" customWidth="1"/>
    <col min="12806" max="12806" width="23.67578125" style="24" bestFit="1" customWidth="1"/>
    <col min="12807" max="12807" width="20.83984375" style="24" bestFit="1" customWidth="1"/>
    <col min="12808" max="12811" width="20.58984375" style="24" bestFit="1" customWidth="1"/>
    <col min="12812" max="12812" width="19.8515625" style="24" bestFit="1" customWidth="1"/>
    <col min="12813" max="12813" width="22.8125" style="24" bestFit="1" customWidth="1"/>
    <col min="12814" max="12814" width="17.6328125" style="24" bestFit="1" customWidth="1"/>
    <col min="12815" max="12825" width="10.97265625" style="24"/>
    <col min="12826" max="12826" width="30.45703125" style="24" bestFit="1" customWidth="1"/>
    <col min="12827" max="13054" width="10.97265625" style="24"/>
    <col min="13055" max="13055" width="16.5234375" style="24" bestFit="1" customWidth="1"/>
    <col min="13056" max="13059" width="10.97265625" style="24"/>
    <col min="13060" max="13060" width="33.41796875" style="24" bestFit="1" customWidth="1"/>
    <col min="13061" max="13061" width="16.890625" style="24" bestFit="1" customWidth="1"/>
    <col min="13062" max="13062" width="23.67578125" style="24" bestFit="1" customWidth="1"/>
    <col min="13063" max="13063" width="20.83984375" style="24" bestFit="1" customWidth="1"/>
    <col min="13064" max="13067" width="20.58984375" style="24" bestFit="1" customWidth="1"/>
    <col min="13068" max="13068" width="19.8515625" style="24" bestFit="1" customWidth="1"/>
    <col min="13069" max="13069" width="22.8125" style="24" bestFit="1" customWidth="1"/>
    <col min="13070" max="13070" width="17.6328125" style="24" bestFit="1" customWidth="1"/>
    <col min="13071" max="13081" width="10.97265625" style="24"/>
    <col min="13082" max="13082" width="30.45703125" style="24" bestFit="1" customWidth="1"/>
    <col min="13083" max="13310" width="10.97265625" style="24"/>
    <col min="13311" max="13311" width="16.5234375" style="24" bestFit="1" customWidth="1"/>
    <col min="13312" max="13315" width="10.97265625" style="24"/>
    <col min="13316" max="13316" width="33.41796875" style="24" bestFit="1" customWidth="1"/>
    <col min="13317" max="13317" width="16.890625" style="24" bestFit="1" customWidth="1"/>
    <col min="13318" max="13318" width="23.67578125" style="24" bestFit="1" customWidth="1"/>
    <col min="13319" max="13319" width="20.83984375" style="24" bestFit="1" customWidth="1"/>
    <col min="13320" max="13323" width="20.58984375" style="24" bestFit="1" customWidth="1"/>
    <col min="13324" max="13324" width="19.8515625" style="24" bestFit="1" customWidth="1"/>
    <col min="13325" max="13325" width="22.8125" style="24" bestFit="1" customWidth="1"/>
    <col min="13326" max="13326" width="17.6328125" style="24" bestFit="1" customWidth="1"/>
    <col min="13327" max="13337" width="10.97265625" style="24"/>
    <col min="13338" max="13338" width="30.45703125" style="24" bestFit="1" customWidth="1"/>
    <col min="13339" max="13566" width="10.97265625" style="24"/>
    <col min="13567" max="13567" width="16.5234375" style="24" bestFit="1" customWidth="1"/>
    <col min="13568" max="13571" width="10.97265625" style="24"/>
    <col min="13572" max="13572" width="33.41796875" style="24" bestFit="1" customWidth="1"/>
    <col min="13573" max="13573" width="16.890625" style="24" bestFit="1" customWidth="1"/>
    <col min="13574" max="13574" width="23.67578125" style="24" bestFit="1" customWidth="1"/>
    <col min="13575" max="13575" width="20.83984375" style="24" bestFit="1" customWidth="1"/>
    <col min="13576" max="13579" width="20.58984375" style="24" bestFit="1" customWidth="1"/>
    <col min="13580" max="13580" width="19.8515625" style="24" bestFit="1" customWidth="1"/>
    <col min="13581" max="13581" width="22.8125" style="24" bestFit="1" customWidth="1"/>
    <col min="13582" max="13582" width="17.6328125" style="24" bestFit="1" customWidth="1"/>
    <col min="13583" max="13593" width="10.97265625" style="24"/>
    <col min="13594" max="13594" width="30.45703125" style="24" bestFit="1" customWidth="1"/>
    <col min="13595" max="13822" width="10.97265625" style="24"/>
    <col min="13823" max="13823" width="16.5234375" style="24" bestFit="1" customWidth="1"/>
    <col min="13824" max="13827" width="10.97265625" style="24"/>
    <col min="13828" max="13828" width="33.41796875" style="24" bestFit="1" customWidth="1"/>
    <col min="13829" max="13829" width="16.890625" style="24" bestFit="1" customWidth="1"/>
    <col min="13830" max="13830" width="23.67578125" style="24" bestFit="1" customWidth="1"/>
    <col min="13831" max="13831" width="20.83984375" style="24" bestFit="1" customWidth="1"/>
    <col min="13832" max="13835" width="20.58984375" style="24" bestFit="1" customWidth="1"/>
    <col min="13836" max="13836" width="19.8515625" style="24" bestFit="1" customWidth="1"/>
    <col min="13837" max="13837" width="22.8125" style="24" bestFit="1" customWidth="1"/>
    <col min="13838" max="13838" width="17.6328125" style="24" bestFit="1" customWidth="1"/>
    <col min="13839" max="13849" width="10.97265625" style="24"/>
    <col min="13850" max="13850" width="30.45703125" style="24" bestFit="1" customWidth="1"/>
    <col min="13851" max="14078" width="10.97265625" style="24"/>
    <col min="14079" max="14079" width="16.5234375" style="24" bestFit="1" customWidth="1"/>
    <col min="14080" max="14083" width="10.97265625" style="24"/>
    <col min="14084" max="14084" width="33.41796875" style="24" bestFit="1" customWidth="1"/>
    <col min="14085" max="14085" width="16.890625" style="24" bestFit="1" customWidth="1"/>
    <col min="14086" max="14086" width="23.67578125" style="24" bestFit="1" customWidth="1"/>
    <col min="14087" max="14087" width="20.83984375" style="24" bestFit="1" customWidth="1"/>
    <col min="14088" max="14091" width="20.58984375" style="24" bestFit="1" customWidth="1"/>
    <col min="14092" max="14092" width="19.8515625" style="24" bestFit="1" customWidth="1"/>
    <col min="14093" max="14093" width="22.8125" style="24" bestFit="1" customWidth="1"/>
    <col min="14094" max="14094" width="17.6328125" style="24" bestFit="1" customWidth="1"/>
    <col min="14095" max="14105" width="10.97265625" style="24"/>
    <col min="14106" max="14106" width="30.45703125" style="24" bestFit="1" customWidth="1"/>
    <col min="14107" max="14334" width="10.97265625" style="24"/>
    <col min="14335" max="14335" width="16.5234375" style="24" bestFit="1" customWidth="1"/>
    <col min="14336" max="14339" width="10.97265625" style="24"/>
    <col min="14340" max="14340" width="33.41796875" style="24" bestFit="1" customWidth="1"/>
    <col min="14341" max="14341" width="16.890625" style="24" bestFit="1" customWidth="1"/>
    <col min="14342" max="14342" width="23.67578125" style="24" bestFit="1" customWidth="1"/>
    <col min="14343" max="14343" width="20.83984375" style="24" bestFit="1" customWidth="1"/>
    <col min="14344" max="14347" width="20.58984375" style="24" bestFit="1" customWidth="1"/>
    <col min="14348" max="14348" width="19.8515625" style="24" bestFit="1" customWidth="1"/>
    <col min="14349" max="14349" width="22.8125" style="24" bestFit="1" customWidth="1"/>
    <col min="14350" max="14350" width="17.6328125" style="24" bestFit="1" customWidth="1"/>
    <col min="14351" max="14361" width="10.97265625" style="24"/>
    <col min="14362" max="14362" width="30.45703125" style="24" bestFit="1" customWidth="1"/>
    <col min="14363" max="14590" width="10.97265625" style="24"/>
    <col min="14591" max="14591" width="16.5234375" style="24" bestFit="1" customWidth="1"/>
    <col min="14592" max="14595" width="10.97265625" style="24"/>
    <col min="14596" max="14596" width="33.41796875" style="24" bestFit="1" customWidth="1"/>
    <col min="14597" max="14597" width="16.890625" style="24" bestFit="1" customWidth="1"/>
    <col min="14598" max="14598" width="23.67578125" style="24" bestFit="1" customWidth="1"/>
    <col min="14599" max="14599" width="20.83984375" style="24" bestFit="1" customWidth="1"/>
    <col min="14600" max="14603" width="20.58984375" style="24" bestFit="1" customWidth="1"/>
    <col min="14604" max="14604" width="19.8515625" style="24" bestFit="1" customWidth="1"/>
    <col min="14605" max="14605" width="22.8125" style="24" bestFit="1" customWidth="1"/>
    <col min="14606" max="14606" width="17.6328125" style="24" bestFit="1" customWidth="1"/>
    <col min="14607" max="14617" width="10.97265625" style="24"/>
    <col min="14618" max="14618" width="30.45703125" style="24" bestFit="1" customWidth="1"/>
    <col min="14619" max="14846" width="10.97265625" style="24"/>
    <col min="14847" max="14847" width="16.5234375" style="24" bestFit="1" customWidth="1"/>
    <col min="14848" max="14851" width="10.97265625" style="24"/>
    <col min="14852" max="14852" width="33.41796875" style="24" bestFit="1" customWidth="1"/>
    <col min="14853" max="14853" width="16.890625" style="24" bestFit="1" customWidth="1"/>
    <col min="14854" max="14854" width="23.67578125" style="24" bestFit="1" customWidth="1"/>
    <col min="14855" max="14855" width="20.83984375" style="24" bestFit="1" customWidth="1"/>
    <col min="14856" max="14859" width="20.58984375" style="24" bestFit="1" customWidth="1"/>
    <col min="14860" max="14860" width="19.8515625" style="24" bestFit="1" customWidth="1"/>
    <col min="14861" max="14861" width="22.8125" style="24" bestFit="1" customWidth="1"/>
    <col min="14862" max="14862" width="17.6328125" style="24" bestFit="1" customWidth="1"/>
    <col min="14863" max="14873" width="10.97265625" style="24"/>
    <col min="14874" max="14874" width="30.45703125" style="24" bestFit="1" customWidth="1"/>
    <col min="14875" max="15102" width="10.97265625" style="24"/>
    <col min="15103" max="15103" width="16.5234375" style="24" bestFit="1" customWidth="1"/>
    <col min="15104" max="15107" width="10.97265625" style="24"/>
    <col min="15108" max="15108" width="33.41796875" style="24" bestFit="1" customWidth="1"/>
    <col min="15109" max="15109" width="16.890625" style="24" bestFit="1" customWidth="1"/>
    <col min="15110" max="15110" width="23.67578125" style="24" bestFit="1" customWidth="1"/>
    <col min="15111" max="15111" width="20.83984375" style="24" bestFit="1" customWidth="1"/>
    <col min="15112" max="15115" width="20.58984375" style="24" bestFit="1" customWidth="1"/>
    <col min="15116" max="15116" width="19.8515625" style="24" bestFit="1" customWidth="1"/>
    <col min="15117" max="15117" width="22.8125" style="24" bestFit="1" customWidth="1"/>
    <col min="15118" max="15118" width="17.6328125" style="24" bestFit="1" customWidth="1"/>
    <col min="15119" max="15129" width="10.97265625" style="24"/>
    <col min="15130" max="15130" width="30.45703125" style="24" bestFit="1" customWidth="1"/>
    <col min="15131" max="15358" width="10.97265625" style="24"/>
    <col min="15359" max="15359" width="16.5234375" style="24" bestFit="1" customWidth="1"/>
    <col min="15360" max="15363" width="10.97265625" style="24"/>
    <col min="15364" max="15364" width="33.41796875" style="24" bestFit="1" customWidth="1"/>
    <col min="15365" max="15365" width="16.890625" style="24" bestFit="1" customWidth="1"/>
    <col min="15366" max="15366" width="23.67578125" style="24" bestFit="1" customWidth="1"/>
    <col min="15367" max="15367" width="20.83984375" style="24" bestFit="1" customWidth="1"/>
    <col min="15368" max="15371" width="20.58984375" style="24" bestFit="1" customWidth="1"/>
    <col min="15372" max="15372" width="19.8515625" style="24" bestFit="1" customWidth="1"/>
    <col min="15373" max="15373" width="22.8125" style="24" bestFit="1" customWidth="1"/>
    <col min="15374" max="15374" width="17.6328125" style="24" bestFit="1" customWidth="1"/>
    <col min="15375" max="15385" width="10.97265625" style="24"/>
    <col min="15386" max="15386" width="30.45703125" style="24" bestFit="1" customWidth="1"/>
    <col min="15387" max="15614" width="10.97265625" style="24"/>
    <col min="15615" max="15615" width="16.5234375" style="24" bestFit="1" customWidth="1"/>
    <col min="15616" max="15619" width="10.97265625" style="24"/>
    <col min="15620" max="15620" width="33.41796875" style="24" bestFit="1" customWidth="1"/>
    <col min="15621" max="15621" width="16.890625" style="24" bestFit="1" customWidth="1"/>
    <col min="15622" max="15622" width="23.67578125" style="24" bestFit="1" customWidth="1"/>
    <col min="15623" max="15623" width="20.83984375" style="24" bestFit="1" customWidth="1"/>
    <col min="15624" max="15627" width="20.58984375" style="24" bestFit="1" customWidth="1"/>
    <col min="15628" max="15628" width="19.8515625" style="24" bestFit="1" customWidth="1"/>
    <col min="15629" max="15629" width="22.8125" style="24" bestFit="1" customWidth="1"/>
    <col min="15630" max="15630" width="17.6328125" style="24" bestFit="1" customWidth="1"/>
    <col min="15631" max="15641" width="10.97265625" style="24"/>
    <col min="15642" max="15642" width="30.45703125" style="24" bestFit="1" customWidth="1"/>
    <col min="15643" max="15870" width="10.97265625" style="24"/>
    <col min="15871" max="15871" width="16.5234375" style="24" bestFit="1" customWidth="1"/>
    <col min="15872" max="15875" width="10.97265625" style="24"/>
    <col min="15876" max="15876" width="33.41796875" style="24" bestFit="1" customWidth="1"/>
    <col min="15877" max="15877" width="16.890625" style="24" bestFit="1" customWidth="1"/>
    <col min="15878" max="15878" width="23.67578125" style="24" bestFit="1" customWidth="1"/>
    <col min="15879" max="15879" width="20.83984375" style="24" bestFit="1" customWidth="1"/>
    <col min="15880" max="15883" width="20.58984375" style="24" bestFit="1" customWidth="1"/>
    <col min="15884" max="15884" width="19.8515625" style="24" bestFit="1" customWidth="1"/>
    <col min="15885" max="15885" width="22.8125" style="24" bestFit="1" customWidth="1"/>
    <col min="15886" max="15886" width="17.6328125" style="24" bestFit="1" customWidth="1"/>
    <col min="15887" max="15897" width="10.97265625" style="24"/>
    <col min="15898" max="15898" width="30.45703125" style="24" bestFit="1" customWidth="1"/>
    <col min="15899" max="16126" width="10.97265625" style="24"/>
    <col min="16127" max="16127" width="16.5234375" style="24" bestFit="1" customWidth="1"/>
    <col min="16128" max="16131" width="10.97265625" style="24"/>
    <col min="16132" max="16132" width="33.41796875" style="24" bestFit="1" customWidth="1"/>
    <col min="16133" max="16133" width="16.890625" style="24" bestFit="1" customWidth="1"/>
    <col min="16134" max="16134" width="23.67578125" style="24" bestFit="1" customWidth="1"/>
    <col min="16135" max="16135" width="20.83984375" style="24" bestFit="1" customWidth="1"/>
    <col min="16136" max="16139" width="20.58984375" style="24" bestFit="1" customWidth="1"/>
    <col min="16140" max="16140" width="19.8515625" style="24" bestFit="1" customWidth="1"/>
    <col min="16141" max="16141" width="22.8125" style="24" bestFit="1" customWidth="1"/>
    <col min="16142" max="16142" width="17.6328125" style="24" bestFit="1" customWidth="1"/>
    <col min="16143" max="16153" width="10.97265625" style="24"/>
    <col min="16154" max="16154" width="30.45703125" style="24" bestFit="1" customWidth="1"/>
    <col min="16155" max="16384" width="10.97265625" style="24"/>
  </cols>
  <sheetData>
    <row r="3" spans="2:23" s="9" customFormat="1" ht="18.75" x14ac:dyDescent="0.25">
      <c r="D3" s="10"/>
      <c r="E3" s="10"/>
      <c r="F3" s="10"/>
      <c r="G3" s="11" t="s">
        <v>60</v>
      </c>
      <c r="H3" s="12">
        <v>800</v>
      </c>
      <c r="I3" s="12"/>
      <c r="J3" s="12"/>
      <c r="K3" s="12" t="s">
        <v>61</v>
      </c>
      <c r="L3" s="10"/>
      <c r="M3" s="10"/>
      <c r="N3" s="10"/>
      <c r="O3" s="10"/>
      <c r="P3" s="86" t="s">
        <v>62</v>
      </c>
      <c r="Q3" s="86"/>
      <c r="S3" s="86" t="s">
        <v>63</v>
      </c>
      <c r="T3" s="86"/>
    </row>
    <row r="4" spans="2:23" s="9" customFormat="1" x14ac:dyDescent="0.2">
      <c r="D4" s="10"/>
      <c r="E4" s="10"/>
      <c r="F4" s="10"/>
      <c r="G4" s="11" t="s">
        <v>64</v>
      </c>
      <c r="H4" s="12">
        <v>175</v>
      </c>
      <c r="I4" s="12"/>
      <c r="J4" s="12"/>
      <c r="K4" s="12" t="s">
        <v>65</v>
      </c>
      <c r="L4" s="10"/>
      <c r="M4" s="10"/>
      <c r="N4" s="10"/>
      <c r="O4" s="10"/>
      <c r="P4" s="10"/>
      <c r="Q4" s="10"/>
    </row>
    <row r="5" spans="2:23" s="9" customFormat="1" x14ac:dyDescent="0.2">
      <c r="B5" s="87" t="s">
        <v>66</v>
      </c>
      <c r="C5" s="87"/>
      <c r="D5" s="10"/>
      <c r="E5" s="10"/>
      <c r="F5" s="10"/>
      <c r="G5" s="11" t="s">
        <v>67</v>
      </c>
      <c r="H5" s="12">
        <v>10</v>
      </c>
      <c r="I5" s="12"/>
      <c r="J5" s="12"/>
      <c r="K5" s="12" t="s">
        <v>61</v>
      </c>
      <c r="L5" s="10"/>
      <c r="M5" s="10"/>
      <c r="N5" s="10"/>
      <c r="O5" s="10"/>
      <c r="P5" s="10" t="s">
        <v>68</v>
      </c>
      <c r="Q5" s="10">
        <f ca="1">AVERAGE(W13:W1013)</f>
        <v>8.7978115787750877</v>
      </c>
      <c r="R5" s="9" t="s">
        <v>69</v>
      </c>
      <c r="S5" s="9" t="s">
        <v>68</v>
      </c>
      <c r="T5" s="13">
        <f ca="1">AVERAGE(R13:R1013)</f>
        <v>1491.1309011587564</v>
      </c>
      <c r="U5" s="9" t="s">
        <v>69</v>
      </c>
    </row>
    <row r="6" spans="2:23" s="9" customFormat="1" x14ac:dyDescent="0.2">
      <c r="B6" s="87" t="s">
        <v>180</v>
      </c>
      <c r="C6" s="8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3" t="s">
        <v>70</v>
      </c>
      <c r="Q6" s="13">
        <f>360*24</f>
        <v>8640</v>
      </c>
      <c r="S6" s="9" t="str">
        <f>P6</f>
        <v>Horas trabajadas x año</v>
      </c>
      <c r="T6" s="13">
        <f>Q6</f>
        <v>8640</v>
      </c>
    </row>
    <row r="7" spans="2:23" s="9" customFormat="1" x14ac:dyDescent="0.2">
      <c r="B7" s="14" t="s">
        <v>181</v>
      </c>
      <c r="C7" s="14">
        <v>1500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 t="s">
        <v>71</v>
      </c>
      <c r="Q7" s="10">
        <f ca="1">Q6/Q5</f>
        <v>982.06240525134547</v>
      </c>
      <c r="R7" s="10"/>
      <c r="S7" s="10" t="str">
        <f>P7</f>
        <v>descomposturas por año</v>
      </c>
      <c r="T7" s="10">
        <f ca="1">T6/T5</f>
        <v>5.7942599092312177</v>
      </c>
    </row>
    <row r="8" spans="2:23" s="9" customFormat="1" x14ac:dyDescent="0.2">
      <c r="B8" s="14" t="s">
        <v>182</v>
      </c>
      <c r="C8" s="14">
        <v>10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5" t="s">
        <v>72</v>
      </c>
      <c r="Q8" s="16">
        <f ca="1">Q7*H5+Q7*H4+Q7*H3</f>
        <v>967331.46917257528</v>
      </c>
      <c r="S8" s="17" t="s">
        <v>73</v>
      </c>
      <c r="T8" s="18">
        <f ca="1">(T7*2.5*H5)+(T7*2.5*H3)+(T7*H4*3)</f>
        <v>14775.362768539604</v>
      </c>
    </row>
    <row r="9" spans="2:23" s="9" customFormat="1" x14ac:dyDescent="0.2"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2:23" s="9" customFormat="1" ht="21" x14ac:dyDescent="0.3">
      <c r="D10" s="89" t="s">
        <v>74</v>
      </c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82"/>
      <c r="Q10" s="82"/>
    </row>
    <row r="11" spans="2:23" s="9" customFormat="1" ht="21" x14ac:dyDescent="0.3">
      <c r="D11" s="88" t="s">
        <v>186</v>
      </c>
      <c r="E11" s="88"/>
      <c r="F11" s="88"/>
      <c r="G11" s="88"/>
      <c r="H11" s="88" t="s">
        <v>187</v>
      </c>
      <c r="I11" s="88"/>
      <c r="J11" s="88"/>
      <c r="K11" s="88"/>
      <c r="L11" s="88" t="s">
        <v>188</v>
      </c>
      <c r="M11" s="88"/>
      <c r="N11" s="88"/>
      <c r="O11" s="89"/>
      <c r="P11" s="90"/>
      <c r="Q11" s="90"/>
      <c r="T11" s="19" t="s">
        <v>186</v>
      </c>
      <c r="U11" s="19" t="s">
        <v>187</v>
      </c>
      <c r="V11" s="19" t="s">
        <v>188</v>
      </c>
      <c r="W11" s="85" t="s">
        <v>75</v>
      </c>
    </row>
    <row r="12" spans="2:23" s="9" customFormat="1" ht="18.75" x14ac:dyDescent="0.25">
      <c r="D12" s="20" t="s">
        <v>183</v>
      </c>
      <c r="E12" s="20" t="s">
        <v>184</v>
      </c>
      <c r="F12" s="20" t="s">
        <v>185</v>
      </c>
      <c r="G12" s="20" t="s">
        <v>76</v>
      </c>
      <c r="H12" s="20" t="s">
        <v>183</v>
      </c>
      <c r="I12" s="20" t="s">
        <v>184</v>
      </c>
      <c r="J12" s="20" t="s">
        <v>185</v>
      </c>
      <c r="K12" s="20" t="s">
        <v>76</v>
      </c>
      <c r="L12" s="20" t="s">
        <v>183</v>
      </c>
      <c r="M12" s="20" t="s">
        <v>184</v>
      </c>
      <c r="N12" s="20" t="s">
        <v>185</v>
      </c>
      <c r="O12" s="20" t="s">
        <v>76</v>
      </c>
      <c r="P12" s="83"/>
      <c r="Q12" s="83"/>
      <c r="R12" s="21" t="s">
        <v>77</v>
      </c>
      <c r="S12" s="22"/>
      <c r="T12" s="19" t="s">
        <v>78</v>
      </c>
      <c r="U12" s="19" t="s">
        <v>78</v>
      </c>
      <c r="V12" s="19" t="s">
        <v>78</v>
      </c>
      <c r="W12" s="85"/>
    </row>
    <row r="13" spans="2:23" s="9" customFormat="1" x14ac:dyDescent="0.2">
      <c r="C13" s="23" t="s">
        <v>79</v>
      </c>
      <c r="D13" s="10">
        <f ca="1">RAND()</f>
        <v>1.7582265678643405E-2</v>
      </c>
      <c r="E13" s="10">
        <f ca="1">RAND()</f>
        <v>0.62808971283579018</v>
      </c>
      <c r="F13" s="10">
        <f ca="1">SQRT(2*-1*LN(D13))*COS(2*PI()*E13)</f>
        <v>-1.9707895375807294</v>
      </c>
      <c r="G13" s="10">
        <f ca="1">$C$7+(F13*$C$8)</f>
        <v>1480.2921046241927</v>
      </c>
      <c r="H13" s="10">
        <f ca="1">RAND()</f>
        <v>0.88384213159406055</v>
      </c>
      <c r="I13" s="10">
        <f ca="1">RAND()</f>
        <v>0.89591611878790267</v>
      </c>
      <c r="J13" s="10">
        <f ca="1">SQRT(2*-1*LN(H13))*COS(2*PI()*I13)</f>
        <v>0.39440972147659514</v>
      </c>
      <c r="K13" s="10">
        <f ca="1">$C$7+(J13*$C$8)</f>
        <v>1503.9440972147659</v>
      </c>
      <c r="L13" s="10">
        <f ca="1">RAND()</f>
        <v>0.69296115149939597</v>
      </c>
      <c r="M13" s="10">
        <f ca="1">RAND()</f>
        <v>0.65884401766162104</v>
      </c>
      <c r="N13" s="10">
        <f ca="1">SQRT(2*-1*LN(L13))*COS(2*PI()*M13)</f>
        <v>-0.46416668555547214</v>
      </c>
      <c r="O13" s="10">
        <f ca="1">$C$7+(N13*$C$8)</f>
        <v>1495.3583331444452</v>
      </c>
      <c r="P13" s="10"/>
      <c r="Q13" s="10"/>
      <c r="R13" s="9">
        <f ca="1">MIN(Q13,O13,K13,G13)</f>
        <v>1480.2921046241927</v>
      </c>
      <c r="T13" s="9">
        <f ca="1">IF(G13-R13&gt;0,G13-R13,G13)</f>
        <v>1480.2921046241927</v>
      </c>
      <c r="U13" s="9">
        <f ca="1">IF(K13-R13&gt;0,K13-R13,K13)</f>
        <v>23.651992590573172</v>
      </c>
      <c r="V13" s="9">
        <f ca="1">IF(O13-R13&gt;0,O13-R13,O13)</f>
        <v>15.06622852025248</v>
      </c>
      <c r="W13" s="9">
        <f t="shared" ref="W13:W76" ca="1" si="0">MIN(T13:V13)</f>
        <v>15.06622852025248</v>
      </c>
    </row>
    <row r="14" spans="2:23" s="9" customFormat="1" x14ac:dyDescent="0.2">
      <c r="C14" s="9">
        <v>1</v>
      </c>
      <c r="D14" s="10">
        <f t="shared" ref="D14:E77" ca="1" si="1">RAND()</f>
        <v>9.8712797176623623E-2</v>
      </c>
      <c r="E14" s="10">
        <f t="shared" ca="1" si="1"/>
        <v>0.80249504089636947</v>
      </c>
      <c r="F14" s="10">
        <f t="shared" ref="F14:F77" ca="1" si="2">SQRT(2*-1*LN(D14))*COS(2*PI()*E14)</f>
        <v>0.69700514154688253</v>
      </c>
      <c r="G14" s="10">
        <f t="shared" ref="G14:G77" ca="1" si="3">$C$7+(F14*$C$8)</f>
        <v>1506.9700514154688</v>
      </c>
      <c r="H14" s="10">
        <f t="shared" ref="H14:I77" ca="1" si="4">RAND()</f>
        <v>0.10694648422465469</v>
      </c>
      <c r="I14" s="10">
        <f t="shared" ca="1" si="4"/>
        <v>0.73810550419616872</v>
      </c>
      <c r="J14" s="10">
        <f t="shared" ref="J14:J77" ca="1" si="5">SQRT(2*-1*LN(H14))*COS(2*PI()*I14)</f>
        <v>-0.15787623630972691</v>
      </c>
      <c r="K14" s="10">
        <f t="shared" ref="K14:K77" ca="1" si="6">$C$7+(J14*$C$8)</f>
        <v>1498.4212376369028</v>
      </c>
      <c r="L14" s="10">
        <f t="shared" ref="L14:M77" ca="1" si="7">RAND()</f>
        <v>0.6641946039059875</v>
      </c>
      <c r="M14" s="10">
        <f t="shared" ca="1" si="7"/>
        <v>0.10084487287523258</v>
      </c>
      <c r="N14" s="10">
        <f t="shared" ref="N14:N77" ca="1" si="8">SQRT(2*-1*LN(L14))*COS(2*PI()*M14)</f>
        <v>0.72903018623720772</v>
      </c>
      <c r="O14" s="10">
        <f t="shared" ref="O14:O77" ca="1" si="9">$C$7+(N14*$C$8)</f>
        <v>1507.2903018623722</v>
      </c>
      <c r="P14" s="10"/>
      <c r="Q14" s="10"/>
      <c r="R14" s="9">
        <f t="shared" ref="R14:R77" ca="1" si="10">MIN(Q14,O14,K14,G14)</f>
        <v>1498.4212376369028</v>
      </c>
      <c r="T14" s="9">
        <f t="shared" ref="T14:T77" ca="1" si="11">IF(G14-R14&gt;0,G14-R14,G14)</f>
        <v>8.5488137785660001</v>
      </c>
      <c r="U14" s="9">
        <f t="shared" ref="U14:U77" ca="1" si="12">IF(K14-R14&gt;0,K14-R14,K14)</f>
        <v>1498.4212376369028</v>
      </c>
      <c r="V14" s="9">
        <f t="shared" ref="V14:V77" ca="1" si="13">IF(O14-R14&gt;0,O14-R14,O14)</f>
        <v>8.8690642254694012</v>
      </c>
      <c r="W14" s="9">
        <f t="shared" ca="1" si="0"/>
        <v>8.5488137785660001</v>
      </c>
    </row>
    <row r="15" spans="2:23" s="9" customFormat="1" x14ac:dyDescent="0.2">
      <c r="C15" s="9">
        <v>2</v>
      </c>
      <c r="D15" s="10">
        <f t="shared" ca="1" si="1"/>
        <v>0.69232863316959126</v>
      </c>
      <c r="E15" s="10">
        <f t="shared" ca="1" si="1"/>
        <v>0.68231589063715525</v>
      </c>
      <c r="F15" s="10">
        <f t="shared" ca="1" si="2"/>
        <v>-0.35379731475163484</v>
      </c>
      <c r="G15" s="10">
        <f t="shared" ca="1" si="3"/>
        <v>1496.4620268524836</v>
      </c>
      <c r="H15" s="10">
        <f t="shared" ca="1" si="4"/>
        <v>0.99472298145882521</v>
      </c>
      <c r="I15" s="10">
        <f t="shared" ca="1" si="4"/>
        <v>0.43156414563075141</v>
      </c>
      <c r="J15" s="10">
        <f t="shared" ca="1" si="5"/>
        <v>-9.3504389888124484E-2</v>
      </c>
      <c r="K15" s="10">
        <f t="shared" ca="1" si="6"/>
        <v>1499.0649561011187</v>
      </c>
      <c r="L15" s="10">
        <f t="shared" ca="1" si="7"/>
        <v>0.45222745526182495</v>
      </c>
      <c r="M15" s="10">
        <f t="shared" ca="1" si="7"/>
        <v>0.46371314435497646</v>
      </c>
      <c r="N15" s="10">
        <f t="shared" ca="1" si="8"/>
        <v>-1.227214726639176</v>
      </c>
      <c r="O15" s="10">
        <f t="shared" ca="1" si="9"/>
        <v>1487.7278527336082</v>
      </c>
      <c r="P15" s="10"/>
      <c r="Q15" s="10"/>
      <c r="R15" s="9">
        <f t="shared" ca="1" si="10"/>
        <v>1487.7278527336082</v>
      </c>
      <c r="T15" s="9">
        <f t="shared" ca="1" si="11"/>
        <v>8.734174118875444</v>
      </c>
      <c r="U15" s="9">
        <f t="shared" ca="1" si="12"/>
        <v>11.337103367510508</v>
      </c>
      <c r="V15" s="9">
        <f t="shared" ca="1" si="13"/>
        <v>1487.7278527336082</v>
      </c>
      <c r="W15" s="9">
        <f t="shared" ca="1" si="0"/>
        <v>8.734174118875444</v>
      </c>
    </row>
    <row r="16" spans="2:23" s="9" customFormat="1" x14ac:dyDescent="0.2">
      <c r="C16" s="9">
        <v>3</v>
      </c>
      <c r="D16" s="10">
        <f t="shared" ca="1" si="1"/>
        <v>0.47414887533941141</v>
      </c>
      <c r="E16" s="10">
        <f t="shared" ca="1" si="1"/>
        <v>0.84590037898100301</v>
      </c>
      <c r="F16" s="10">
        <f t="shared" ca="1" si="2"/>
        <v>0.69238331549516374</v>
      </c>
      <c r="G16" s="10">
        <f t="shared" ca="1" si="3"/>
        <v>1506.9238331549516</v>
      </c>
      <c r="H16" s="10">
        <f t="shared" ca="1" si="4"/>
        <v>0.34058643414209555</v>
      </c>
      <c r="I16" s="10">
        <f t="shared" ca="1" si="4"/>
        <v>0.72444676593840018</v>
      </c>
      <c r="J16" s="10">
        <f t="shared" ca="1" si="5"/>
        <v>-0.23463808683229184</v>
      </c>
      <c r="K16" s="10">
        <f t="shared" ca="1" si="6"/>
        <v>1497.653619131677</v>
      </c>
      <c r="L16" s="10">
        <f t="shared" ca="1" si="7"/>
        <v>0.42684971510374536</v>
      </c>
      <c r="M16" s="10">
        <f t="shared" ca="1" si="7"/>
        <v>0.36485956180095658</v>
      </c>
      <c r="N16" s="10">
        <f t="shared" ca="1" si="8"/>
        <v>-0.86205207673345086</v>
      </c>
      <c r="O16" s="10">
        <f t="shared" ca="1" si="9"/>
        <v>1491.3794792326655</v>
      </c>
      <c r="P16" s="10"/>
      <c r="Q16" s="10"/>
      <c r="R16" s="9">
        <f t="shared" ca="1" si="10"/>
        <v>1491.3794792326655</v>
      </c>
      <c r="T16" s="9">
        <f t="shared" ca="1" si="11"/>
        <v>15.544353922286064</v>
      </c>
      <c r="U16" s="9">
        <f t="shared" ca="1" si="12"/>
        <v>6.2741398990115158</v>
      </c>
      <c r="V16" s="9">
        <f t="shared" ca="1" si="13"/>
        <v>1491.3794792326655</v>
      </c>
      <c r="W16" s="9">
        <f t="shared" ca="1" si="0"/>
        <v>6.2741398990115158</v>
      </c>
    </row>
    <row r="17" spans="3:23" s="9" customFormat="1" x14ac:dyDescent="0.2">
      <c r="C17" s="9">
        <v>4</v>
      </c>
      <c r="D17" s="10">
        <f t="shared" ca="1" si="1"/>
        <v>0.29269181989889959</v>
      </c>
      <c r="E17" s="10">
        <f t="shared" ca="1" si="1"/>
        <v>0.80107685149990815</v>
      </c>
      <c r="F17" s="10">
        <f t="shared" ca="1" si="2"/>
        <v>0.49448119864297591</v>
      </c>
      <c r="G17" s="10">
        <f t="shared" ca="1" si="3"/>
        <v>1504.9448119864298</v>
      </c>
      <c r="H17" s="10">
        <f t="shared" ca="1" si="4"/>
        <v>0.34778170746911552</v>
      </c>
      <c r="I17" s="10">
        <f t="shared" ca="1" si="4"/>
        <v>0.52986023869950072</v>
      </c>
      <c r="J17" s="10">
        <f t="shared" ca="1" si="5"/>
        <v>-1.4278911717635892</v>
      </c>
      <c r="K17" s="10">
        <f t="shared" ca="1" si="6"/>
        <v>1485.721088282364</v>
      </c>
      <c r="L17" s="10">
        <f t="shared" ca="1" si="7"/>
        <v>0.61263085637644099</v>
      </c>
      <c r="M17" s="10">
        <f t="shared" ca="1" si="7"/>
        <v>0.20183183435916041</v>
      </c>
      <c r="N17" s="10">
        <f t="shared" ca="1" si="8"/>
        <v>0.29505259083004015</v>
      </c>
      <c r="O17" s="10">
        <f t="shared" ca="1" si="9"/>
        <v>1502.9505259083005</v>
      </c>
      <c r="P17" s="10"/>
      <c r="Q17" s="10"/>
      <c r="R17" s="9">
        <f t="shared" ca="1" si="10"/>
        <v>1485.721088282364</v>
      </c>
      <c r="T17" s="9">
        <f t="shared" ca="1" si="11"/>
        <v>19.223723704065833</v>
      </c>
      <c r="U17" s="9">
        <f t="shared" ca="1" si="12"/>
        <v>1485.721088282364</v>
      </c>
      <c r="V17" s="9">
        <f t="shared" ca="1" si="13"/>
        <v>17.229437625936498</v>
      </c>
      <c r="W17" s="9">
        <f t="shared" ca="1" si="0"/>
        <v>17.229437625936498</v>
      </c>
    </row>
    <row r="18" spans="3:23" s="9" customFormat="1" x14ac:dyDescent="0.2">
      <c r="C18" s="9">
        <v>5</v>
      </c>
      <c r="D18" s="10">
        <f t="shared" ca="1" si="1"/>
        <v>0.410649432848742</v>
      </c>
      <c r="E18" s="10">
        <f t="shared" ca="1" si="1"/>
        <v>0.35019204858917719</v>
      </c>
      <c r="F18" s="10">
        <f t="shared" ca="1" si="2"/>
        <v>-0.78551200073696537</v>
      </c>
      <c r="G18" s="10">
        <f t="shared" ca="1" si="3"/>
        <v>1492.1448799926304</v>
      </c>
      <c r="H18" s="10">
        <f t="shared" ca="1" si="4"/>
        <v>0.2156444149460528</v>
      </c>
      <c r="I18" s="10">
        <f t="shared" ca="1" si="4"/>
        <v>0.72524880828030114</v>
      </c>
      <c r="J18" s="10">
        <f t="shared" ca="1" si="5"/>
        <v>-0.27131216754347531</v>
      </c>
      <c r="K18" s="10">
        <f t="shared" ca="1" si="6"/>
        <v>1497.2868783245654</v>
      </c>
      <c r="L18" s="10">
        <f t="shared" ca="1" si="7"/>
        <v>0.24584396408035458</v>
      </c>
      <c r="M18" s="10">
        <f t="shared" ca="1" si="7"/>
        <v>0.19764894116915788</v>
      </c>
      <c r="N18" s="10">
        <f t="shared" ca="1" si="8"/>
        <v>0.54112583230443034</v>
      </c>
      <c r="O18" s="10">
        <f t="shared" ca="1" si="9"/>
        <v>1505.4112583230442</v>
      </c>
      <c r="P18" s="10"/>
      <c r="Q18" s="10"/>
      <c r="R18" s="9">
        <f t="shared" ca="1" si="10"/>
        <v>1492.1448799926304</v>
      </c>
      <c r="T18" s="9">
        <f t="shared" ca="1" si="11"/>
        <v>1492.1448799926304</v>
      </c>
      <c r="U18" s="9">
        <f t="shared" ca="1" si="12"/>
        <v>5.1419983319349285</v>
      </c>
      <c r="V18" s="9">
        <f t="shared" ca="1" si="13"/>
        <v>13.266378330413772</v>
      </c>
      <c r="W18" s="9">
        <f t="shared" ca="1" si="0"/>
        <v>5.1419983319349285</v>
      </c>
    </row>
    <row r="19" spans="3:23" s="9" customFormat="1" x14ac:dyDescent="0.2">
      <c r="C19" s="9">
        <v>6</v>
      </c>
      <c r="D19" s="10">
        <f t="shared" ca="1" si="1"/>
        <v>0.21448631551169794</v>
      </c>
      <c r="E19" s="10">
        <f t="shared" ca="1" si="1"/>
        <v>0.1904848531612866</v>
      </c>
      <c r="F19" s="10">
        <f t="shared" ca="1" si="2"/>
        <v>0.64097983898466737</v>
      </c>
      <c r="G19" s="10">
        <f t="shared" ca="1" si="3"/>
        <v>1506.4097983898466</v>
      </c>
      <c r="H19" s="10">
        <f t="shared" ca="1" si="4"/>
        <v>0.86404527025187605</v>
      </c>
      <c r="I19" s="10">
        <f t="shared" ca="1" si="4"/>
        <v>0.89363144608357281</v>
      </c>
      <c r="J19" s="10">
        <f t="shared" ca="1" si="5"/>
        <v>0.42430152867546772</v>
      </c>
      <c r="K19" s="10">
        <f t="shared" ca="1" si="6"/>
        <v>1504.2430152867546</v>
      </c>
      <c r="L19" s="10">
        <f t="shared" ca="1" si="7"/>
        <v>0.63111625529991078</v>
      </c>
      <c r="M19" s="10">
        <f t="shared" ca="1" si="7"/>
        <v>0.53969033967112878</v>
      </c>
      <c r="N19" s="10">
        <f t="shared" ca="1" si="8"/>
        <v>-0.92976257089105219</v>
      </c>
      <c r="O19" s="10">
        <f t="shared" ca="1" si="9"/>
        <v>1490.7023742910894</v>
      </c>
      <c r="P19" s="10"/>
      <c r="Q19" s="10"/>
      <c r="R19" s="9">
        <f t="shared" ca="1" si="10"/>
        <v>1490.7023742910894</v>
      </c>
      <c r="T19" s="9">
        <f t="shared" ca="1" si="11"/>
        <v>15.707424098757201</v>
      </c>
      <c r="U19" s="9">
        <f t="shared" ca="1" si="12"/>
        <v>13.540640995665171</v>
      </c>
      <c r="V19" s="9">
        <f t="shared" ca="1" si="13"/>
        <v>1490.7023742910894</v>
      </c>
      <c r="W19" s="9">
        <f t="shared" ca="1" si="0"/>
        <v>13.540640995665171</v>
      </c>
    </row>
    <row r="20" spans="3:23" s="9" customFormat="1" x14ac:dyDescent="0.2">
      <c r="C20" s="9">
        <v>7</v>
      </c>
      <c r="D20" s="10">
        <f t="shared" ca="1" si="1"/>
        <v>4.2512145368031495E-2</v>
      </c>
      <c r="E20" s="10">
        <f t="shared" ca="1" si="1"/>
        <v>0.25740611405178626</v>
      </c>
      <c r="F20" s="10">
        <f t="shared" ca="1" si="2"/>
        <v>-0.11690476182639366</v>
      </c>
      <c r="G20" s="10">
        <f t="shared" ca="1" si="3"/>
        <v>1498.8309523817361</v>
      </c>
      <c r="H20" s="10">
        <f t="shared" ca="1" si="4"/>
        <v>0.45184261127223657</v>
      </c>
      <c r="I20" s="10">
        <f t="shared" ca="1" si="4"/>
        <v>0.97056197714247761</v>
      </c>
      <c r="J20" s="10">
        <f t="shared" ca="1" si="5"/>
        <v>1.2389925309678038</v>
      </c>
      <c r="K20" s="10">
        <f t="shared" ca="1" si="6"/>
        <v>1512.3899253096781</v>
      </c>
      <c r="L20" s="10">
        <f t="shared" ca="1" si="7"/>
        <v>0.21646916648084191</v>
      </c>
      <c r="M20" s="10">
        <f t="shared" ca="1" si="7"/>
        <v>0.22943211233395122</v>
      </c>
      <c r="N20" s="10">
        <f t="shared" ca="1" si="8"/>
        <v>0.22545731983503181</v>
      </c>
      <c r="O20" s="10">
        <f t="shared" ca="1" si="9"/>
        <v>1502.2545731983503</v>
      </c>
      <c r="P20" s="10"/>
      <c r="Q20" s="10"/>
      <c r="R20" s="9">
        <f t="shared" ca="1" si="10"/>
        <v>1498.8309523817361</v>
      </c>
      <c r="T20" s="9">
        <f t="shared" ca="1" si="11"/>
        <v>1498.8309523817361</v>
      </c>
      <c r="U20" s="9">
        <f t="shared" ca="1" si="12"/>
        <v>13.558972927942023</v>
      </c>
      <c r="V20" s="9">
        <f t="shared" ca="1" si="13"/>
        <v>3.4236208166141751</v>
      </c>
      <c r="W20" s="9">
        <f t="shared" ca="1" si="0"/>
        <v>3.4236208166141751</v>
      </c>
    </row>
    <row r="21" spans="3:23" s="9" customFormat="1" x14ac:dyDescent="0.2">
      <c r="C21" s="9">
        <v>8</v>
      </c>
      <c r="D21" s="10">
        <f t="shared" ca="1" si="1"/>
        <v>0.23958446896924102</v>
      </c>
      <c r="E21" s="10">
        <f t="shared" ca="1" si="1"/>
        <v>0.49586488946784024</v>
      </c>
      <c r="F21" s="10">
        <f t="shared" ca="1" si="2"/>
        <v>-1.6899023120858441</v>
      </c>
      <c r="G21" s="10">
        <f t="shared" ca="1" si="3"/>
        <v>1483.1009768791416</v>
      </c>
      <c r="H21" s="10">
        <f t="shared" ca="1" si="4"/>
        <v>0.44875263918956398</v>
      </c>
      <c r="I21" s="10">
        <f t="shared" ca="1" si="4"/>
        <v>0.59175110033261624</v>
      </c>
      <c r="J21" s="10">
        <f t="shared" ca="1" si="5"/>
        <v>-1.0613283841644443</v>
      </c>
      <c r="K21" s="10">
        <f t="shared" ca="1" si="6"/>
        <v>1489.3867161583555</v>
      </c>
      <c r="L21" s="10">
        <f t="shared" ca="1" si="7"/>
        <v>0.9106420779407266</v>
      </c>
      <c r="M21" s="10">
        <f t="shared" ca="1" si="7"/>
        <v>4.402669322279118E-2</v>
      </c>
      <c r="N21" s="10">
        <f t="shared" ca="1" si="8"/>
        <v>0.41622888962926108</v>
      </c>
      <c r="O21" s="10">
        <f t="shared" ca="1" si="9"/>
        <v>1504.1622888962927</v>
      </c>
      <c r="P21" s="10"/>
      <c r="Q21" s="10"/>
      <c r="R21" s="9">
        <f t="shared" ca="1" si="10"/>
        <v>1483.1009768791416</v>
      </c>
      <c r="T21" s="9">
        <f t="shared" ca="1" si="11"/>
        <v>1483.1009768791416</v>
      </c>
      <c r="U21" s="9">
        <f t="shared" ca="1" si="12"/>
        <v>6.2857392792138853</v>
      </c>
      <c r="V21" s="9">
        <f t="shared" ca="1" si="13"/>
        <v>21.061312017151067</v>
      </c>
      <c r="W21" s="9">
        <f t="shared" ca="1" si="0"/>
        <v>6.2857392792138853</v>
      </c>
    </row>
    <row r="22" spans="3:23" s="9" customFormat="1" x14ac:dyDescent="0.2">
      <c r="C22" s="9">
        <v>9</v>
      </c>
      <c r="D22" s="10">
        <f t="shared" ca="1" si="1"/>
        <v>0.49983667516475649</v>
      </c>
      <c r="E22" s="10">
        <f t="shared" ca="1" si="1"/>
        <v>0.44704278558175892</v>
      </c>
      <c r="F22" s="10">
        <f t="shared" ca="1" si="2"/>
        <v>-1.1130923897484004</v>
      </c>
      <c r="G22" s="10">
        <f t="shared" ca="1" si="3"/>
        <v>1488.8690761025159</v>
      </c>
      <c r="H22" s="10">
        <f t="shared" ca="1" si="4"/>
        <v>1.521542458723546E-2</v>
      </c>
      <c r="I22" s="10">
        <f t="shared" ca="1" si="4"/>
        <v>0.20892025681161497</v>
      </c>
      <c r="J22" s="10">
        <f t="shared" ca="1" si="5"/>
        <v>0.73851691785185358</v>
      </c>
      <c r="K22" s="10">
        <f t="shared" ca="1" si="6"/>
        <v>1507.3851691785185</v>
      </c>
      <c r="L22" s="10">
        <f t="shared" ca="1" si="7"/>
        <v>0.96016850139333776</v>
      </c>
      <c r="M22" s="10">
        <f t="shared" ca="1" si="7"/>
        <v>0.85194792684848131</v>
      </c>
      <c r="N22" s="10">
        <f t="shared" ca="1" si="8"/>
        <v>0.17039942359034793</v>
      </c>
      <c r="O22" s="10">
        <f t="shared" ca="1" si="9"/>
        <v>1501.7039942359036</v>
      </c>
      <c r="P22" s="10"/>
      <c r="Q22" s="10"/>
      <c r="R22" s="9">
        <f t="shared" ca="1" si="10"/>
        <v>1488.8690761025159</v>
      </c>
      <c r="T22" s="9">
        <f t="shared" ca="1" si="11"/>
        <v>1488.8690761025159</v>
      </c>
      <c r="U22" s="9">
        <f t="shared" ca="1" si="12"/>
        <v>18.516093076002562</v>
      </c>
      <c r="V22" s="9">
        <f t="shared" ca="1" si="13"/>
        <v>12.834918133387646</v>
      </c>
      <c r="W22" s="9">
        <f t="shared" ca="1" si="0"/>
        <v>12.834918133387646</v>
      </c>
    </row>
    <row r="23" spans="3:23" s="9" customFormat="1" x14ac:dyDescent="0.2">
      <c r="C23" s="9">
        <v>10</v>
      </c>
      <c r="D23" s="10">
        <f t="shared" ca="1" si="1"/>
        <v>0.39813612077031824</v>
      </c>
      <c r="E23" s="10">
        <f t="shared" ca="1" si="1"/>
        <v>2.2883538677269222E-2</v>
      </c>
      <c r="F23" s="10">
        <f t="shared" ca="1" si="2"/>
        <v>1.3431701390899795</v>
      </c>
      <c r="G23" s="10">
        <f t="shared" ca="1" si="3"/>
        <v>1513.4317013908999</v>
      </c>
      <c r="H23" s="10">
        <f t="shared" ca="1" si="4"/>
        <v>0.61105687079309923</v>
      </c>
      <c r="I23" s="10">
        <f t="shared" ca="1" si="4"/>
        <v>0.75042317534455227</v>
      </c>
      <c r="J23" s="10">
        <f t="shared" ca="1" si="5"/>
        <v>2.6390437737921946E-3</v>
      </c>
      <c r="K23" s="10">
        <f t="shared" ca="1" si="6"/>
        <v>1500.026390437738</v>
      </c>
      <c r="L23" s="10">
        <f t="shared" ca="1" si="7"/>
        <v>0.73684561498265999</v>
      </c>
      <c r="M23" s="10">
        <f t="shared" ca="1" si="7"/>
        <v>0.47850023608490178</v>
      </c>
      <c r="N23" s="10">
        <f t="shared" ca="1" si="8"/>
        <v>-0.77438754146413291</v>
      </c>
      <c r="O23" s="10">
        <f t="shared" ca="1" si="9"/>
        <v>1492.2561245853587</v>
      </c>
      <c r="P23" s="10"/>
      <c r="Q23" s="10"/>
      <c r="R23" s="9">
        <f t="shared" ca="1" si="10"/>
        <v>1492.2561245853587</v>
      </c>
      <c r="T23" s="9">
        <f t="shared" ca="1" si="11"/>
        <v>21.175576805541141</v>
      </c>
      <c r="U23" s="9">
        <f t="shared" ca="1" si="12"/>
        <v>7.7702658523792252</v>
      </c>
      <c r="V23" s="9">
        <f t="shared" ca="1" si="13"/>
        <v>1492.2561245853587</v>
      </c>
      <c r="W23" s="9">
        <f t="shared" ca="1" si="0"/>
        <v>7.7702658523792252</v>
      </c>
    </row>
    <row r="24" spans="3:23" s="9" customFormat="1" x14ac:dyDescent="0.2">
      <c r="C24" s="9">
        <v>11</v>
      </c>
      <c r="D24" s="10">
        <f t="shared" ca="1" si="1"/>
        <v>0.36459883315069341</v>
      </c>
      <c r="E24" s="10">
        <f t="shared" ca="1" si="1"/>
        <v>0.67541547918592593</v>
      </c>
      <c r="F24" s="10">
        <f t="shared" ca="1" si="2"/>
        <v>-0.64160232624404234</v>
      </c>
      <c r="G24" s="10">
        <f t="shared" ca="1" si="3"/>
        <v>1493.5839767375596</v>
      </c>
      <c r="H24" s="10">
        <f t="shared" ca="1" si="4"/>
        <v>0.75766796521918423</v>
      </c>
      <c r="I24" s="10">
        <f t="shared" ca="1" si="4"/>
        <v>1.0453162784646364E-2</v>
      </c>
      <c r="J24" s="10">
        <f t="shared" ca="1" si="5"/>
        <v>0.74339039656199168</v>
      </c>
      <c r="K24" s="10">
        <f t="shared" ca="1" si="6"/>
        <v>1507.4339039656199</v>
      </c>
      <c r="L24" s="10">
        <f t="shared" ca="1" si="7"/>
        <v>3.752112545232944E-2</v>
      </c>
      <c r="M24" s="10">
        <f t="shared" ca="1" si="7"/>
        <v>0.10181519981976506</v>
      </c>
      <c r="N24" s="10">
        <f t="shared" ca="1" si="8"/>
        <v>2.0556828278840631</v>
      </c>
      <c r="O24" s="10">
        <f t="shared" ca="1" si="9"/>
        <v>1520.5568282788406</v>
      </c>
      <c r="P24" s="10"/>
      <c r="Q24" s="10"/>
      <c r="R24" s="9">
        <f t="shared" ca="1" si="10"/>
        <v>1493.5839767375596</v>
      </c>
      <c r="T24" s="9">
        <f t="shared" ca="1" si="11"/>
        <v>1493.5839767375596</v>
      </c>
      <c r="U24" s="9">
        <f t="shared" ca="1" si="12"/>
        <v>13.849927228060324</v>
      </c>
      <c r="V24" s="9">
        <f t="shared" ca="1" si="13"/>
        <v>26.972851541280988</v>
      </c>
      <c r="W24" s="9">
        <f t="shared" ca="1" si="0"/>
        <v>13.849927228060324</v>
      </c>
    </row>
    <row r="25" spans="3:23" s="9" customFormat="1" x14ac:dyDescent="0.2">
      <c r="C25" s="9">
        <v>12</v>
      </c>
      <c r="D25" s="10">
        <f t="shared" ca="1" si="1"/>
        <v>0.98308202358249341</v>
      </c>
      <c r="E25" s="10">
        <f t="shared" ca="1" si="1"/>
        <v>0.44421617493757826</v>
      </c>
      <c r="F25" s="10">
        <f t="shared" ca="1" si="2"/>
        <v>-0.17349930091951621</v>
      </c>
      <c r="G25" s="10">
        <f t="shared" ca="1" si="3"/>
        <v>1498.2650069908047</v>
      </c>
      <c r="H25" s="10">
        <f t="shared" ca="1" si="4"/>
        <v>0.25844330066002086</v>
      </c>
      <c r="I25" s="10">
        <f t="shared" ca="1" si="4"/>
        <v>8.710539011995333E-2</v>
      </c>
      <c r="J25" s="10">
        <f t="shared" ca="1" si="5"/>
        <v>1.4047543261911879</v>
      </c>
      <c r="K25" s="10">
        <f t="shared" ca="1" si="6"/>
        <v>1514.0475432619119</v>
      </c>
      <c r="L25" s="10">
        <f t="shared" ca="1" si="7"/>
        <v>0.47194800327677411</v>
      </c>
      <c r="M25" s="10">
        <f t="shared" ca="1" si="7"/>
        <v>3.8117657388936355E-4</v>
      </c>
      <c r="N25" s="10">
        <f t="shared" ca="1" si="8"/>
        <v>1.2254649361837169</v>
      </c>
      <c r="O25" s="10">
        <f t="shared" ca="1" si="9"/>
        <v>1512.2546493618372</v>
      </c>
      <c r="P25" s="10"/>
      <c r="Q25" s="10"/>
      <c r="R25" s="9">
        <f t="shared" ca="1" si="10"/>
        <v>1498.2650069908047</v>
      </c>
      <c r="T25" s="9">
        <f t="shared" ca="1" si="11"/>
        <v>1498.2650069908047</v>
      </c>
      <c r="U25" s="9">
        <f t="shared" ca="1" si="12"/>
        <v>15.782536271107119</v>
      </c>
      <c r="V25" s="9">
        <f t="shared" ca="1" si="13"/>
        <v>13.98964237103246</v>
      </c>
      <c r="W25" s="9">
        <f t="shared" ca="1" si="0"/>
        <v>13.98964237103246</v>
      </c>
    </row>
    <row r="26" spans="3:23" s="9" customFormat="1" x14ac:dyDescent="0.2">
      <c r="C26" s="9">
        <v>13</v>
      </c>
      <c r="D26" s="10">
        <f t="shared" ca="1" si="1"/>
        <v>0.5756925783960789</v>
      </c>
      <c r="E26" s="10">
        <f t="shared" ca="1" si="1"/>
        <v>0.12610361898117717</v>
      </c>
      <c r="F26" s="10">
        <f t="shared" ca="1" si="2"/>
        <v>0.73791856168187153</v>
      </c>
      <c r="G26" s="10">
        <f t="shared" ca="1" si="3"/>
        <v>1507.3791856168186</v>
      </c>
      <c r="H26" s="10">
        <f t="shared" ca="1" si="4"/>
        <v>0.64218950939144259</v>
      </c>
      <c r="I26" s="10">
        <f t="shared" ca="1" si="4"/>
        <v>0.84446565333720647</v>
      </c>
      <c r="J26" s="10">
        <f t="shared" ca="1" si="5"/>
        <v>0.52638253110562017</v>
      </c>
      <c r="K26" s="10">
        <f t="shared" ca="1" si="6"/>
        <v>1505.2638253110563</v>
      </c>
      <c r="L26" s="10">
        <f t="shared" ca="1" si="7"/>
        <v>0.35419993291983121</v>
      </c>
      <c r="M26" s="10">
        <f t="shared" ca="1" si="7"/>
        <v>0.76018609964919404</v>
      </c>
      <c r="N26" s="10">
        <f t="shared" ca="1" si="8"/>
        <v>9.2147318999811975E-2</v>
      </c>
      <c r="O26" s="10">
        <f t="shared" ca="1" si="9"/>
        <v>1500.9214731899981</v>
      </c>
      <c r="P26" s="10"/>
      <c r="Q26" s="10"/>
      <c r="R26" s="9">
        <f t="shared" ca="1" si="10"/>
        <v>1500.9214731899981</v>
      </c>
      <c r="T26" s="9">
        <f t="shared" ca="1" si="11"/>
        <v>6.4577124268205353</v>
      </c>
      <c r="U26" s="9">
        <f t="shared" ca="1" si="12"/>
        <v>4.3423521210581839</v>
      </c>
      <c r="V26" s="9">
        <f t="shared" ca="1" si="13"/>
        <v>1500.9214731899981</v>
      </c>
      <c r="W26" s="9">
        <f t="shared" ca="1" si="0"/>
        <v>4.3423521210581839</v>
      </c>
    </row>
    <row r="27" spans="3:23" s="9" customFormat="1" x14ac:dyDescent="0.2">
      <c r="C27" s="9">
        <v>14</v>
      </c>
      <c r="D27" s="10">
        <f t="shared" ca="1" si="1"/>
        <v>0.25823263773746574</v>
      </c>
      <c r="E27" s="10">
        <f t="shared" ca="1" si="1"/>
        <v>0.92050780561793899</v>
      </c>
      <c r="F27" s="10">
        <f t="shared" ca="1" si="2"/>
        <v>1.4445162212902765</v>
      </c>
      <c r="G27" s="10">
        <f t="shared" ca="1" si="3"/>
        <v>1514.4451622129027</v>
      </c>
      <c r="H27" s="10">
        <f t="shared" ca="1" si="4"/>
        <v>0.80612649623006649</v>
      </c>
      <c r="I27" s="10">
        <f t="shared" ca="1" si="4"/>
        <v>9.8758112024829314E-3</v>
      </c>
      <c r="J27" s="10">
        <f t="shared" ca="1" si="5"/>
        <v>0.6552646086760312</v>
      </c>
      <c r="K27" s="10">
        <f t="shared" ca="1" si="6"/>
        <v>1506.5526460867602</v>
      </c>
      <c r="L27" s="10">
        <f t="shared" ca="1" si="7"/>
        <v>0.4127482196479485</v>
      </c>
      <c r="M27" s="10">
        <f t="shared" ca="1" si="7"/>
        <v>0.72169084160338093</v>
      </c>
      <c r="N27" s="10">
        <f t="shared" ca="1" si="8"/>
        <v>-0.23538606003408166</v>
      </c>
      <c r="O27" s="10">
        <f t="shared" ca="1" si="9"/>
        <v>1497.6461393996592</v>
      </c>
      <c r="P27" s="10"/>
      <c r="Q27" s="10"/>
      <c r="R27" s="9">
        <f t="shared" ca="1" si="10"/>
        <v>1497.6461393996592</v>
      </c>
      <c r="T27" s="9">
        <f t="shared" ca="1" si="11"/>
        <v>16.799022813243482</v>
      </c>
      <c r="U27" s="9">
        <f t="shared" ca="1" si="12"/>
        <v>8.9065066871010004</v>
      </c>
      <c r="V27" s="9">
        <f t="shared" ca="1" si="13"/>
        <v>1497.6461393996592</v>
      </c>
      <c r="W27" s="9">
        <f t="shared" ca="1" si="0"/>
        <v>8.9065066871010004</v>
      </c>
    </row>
    <row r="28" spans="3:23" s="9" customFormat="1" x14ac:dyDescent="0.2">
      <c r="C28" s="9">
        <v>15</v>
      </c>
      <c r="D28" s="10">
        <f t="shared" ca="1" si="1"/>
        <v>0.27508976539643415</v>
      </c>
      <c r="E28" s="10">
        <f t="shared" ca="1" si="1"/>
        <v>0.67092499476019729</v>
      </c>
      <c r="F28" s="10">
        <f t="shared" ca="1" si="2"/>
        <v>-0.76581254126410658</v>
      </c>
      <c r="G28" s="10">
        <f t="shared" ca="1" si="3"/>
        <v>1492.3418745873589</v>
      </c>
      <c r="H28" s="10">
        <f t="shared" ca="1" si="4"/>
        <v>0.5109819384146802</v>
      </c>
      <c r="I28" s="10">
        <f t="shared" ca="1" si="4"/>
        <v>0.76071977475240382</v>
      </c>
      <c r="J28" s="10">
        <f t="shared" ca="1" si="5"/>
        <v>7.7991913823979964E-2</v>
      </c>
      <c r="K28" s="10">
        <f t="shared" ca="1" si="6"/>
        <v>1500.7799191382398</v>
      </c>
      <c r="L28" s="10">
        <f t="shared" ca="1" si="7"/>
        <v>0.82387174371612848</v>
      </c>
      <c r="M28" s="10">
        <f t="shared" ca="1" si="7"/>
        <v>0.48345660199295104</v>
      </c>
      <c r="N28" s="10">
        <f t="shared" ca="1" si="8"/>
        <v>-0.61911977881195535</v>
      </c>
      <c r="O28" s="10">
        <f t="shared" ca="1" si="9"/>
        <v>1493.8088022118804</v>
      </c>
      <c r="P28" s="10"/>
      <c r="Q28" s="10"/>
      <c r="R28" s="9">
        <f t="shared" ca="1" si="10"/>
        <v>1492.3418745873589</v>
      </c>
      <c r="T28" s="9">
        <f t="shared" ca="1" si="11"/>
        <v>1492.3418745873589</v>
      </c>
      <c r="U28" s="9">
        <f t="shared" ca="1" si="12"/>
        <v>8.4380445508809316</v>
      </c>
      <c r="V28" s="9">
        <f t="shared" ca="1" si="13"/>
        <v>1.4669276245215315</v>
      </c>
      <c r="W28" s="9">
        <f t="shared" ca="1" si="0"/>
        <v>1.4669276245215315</v>
      </c>
    </row>
    <row r="29" spans="3:23" s="9" customFormat="1" x14ac:dyDescent="0.2">
      <c r="C29" s="9">
        <v>16</v>
      </c>
      <c r="D29" s="10">
        <f t="shared" ca="1" si="1"/>
        <v>0.24355984931938279</v>
      </c>
      <c r="E29" s="10">
        <f t="shared" ca="1" si="1"/>
        <v>0.96249344362310951</v>
      </c>
      <c r="F29" s="10">
        <f t="shared" ca="1" si="2"/>
        <v>1.6342554107944443</v>
      </c>
      <c r="G29" s="10">
        <f t="shared" ca="1" si="3"/>
        <v>1516.3425541079444</v>
      </c>
      <c r="H29" s="10">
        <f t="shared" ca="1" si="4"/>
        <v>0.85065362666259514</v>
      </c>
      <c r="I29" s="10">
        <f t="shared" ca="1" si="4"/>
        <v>0.50434162259164994</v>
      </c>
      <c r="J29" s="10">
        <f t="shared" ca="1" si="5"/>
        <v>-0.5685594338793859</v>
      </c>
      <c r="K29" s="10">
        <f t="shared" ca="1" si="6"/>
        <v>1494.3144056612061</v>
      </c>
      <c r="L29" s="10">
        <f t="shared" ca="1" si="7"/>
        <v>2.9277268324225059E-2</v>
      </c>
      <c r="M29" s="10">
        <f t="shared" ca="1" si="7"/>
        <v>0.21392125909691295</v>
      </c>
      <c r="N29" s="10">
        <f t="shared" ca="1" si="8"/>
        <v>0.59726306800706752</v>
      </c>
      <c r="O29" s="10">
        <f t="shared" ca="1" si="9"/>
        <v>1505.9726306800708</v>
      </c>
      <c r="P29" s="10"/>
      <c r="Q29" s="10"/>
      <c r="R29" s="9">
        <f t="shared" ca="1" si="10"/>
        <v>1494.3144056612061</v>
      </c>
      <c r="T29" s="9">
        <f t="shared" ca="1" si="11"/>
        <v>22.028148446738214</v>
      </c>
      <c r="U29" s="9">
        <f t="shared" ca="1" si="12"/>
        <v>1494.3144056612061</v>
      </c>
      <c r="V29" s="9">
        <f t="shared" ca="1" si="13"/>
        <v>11.658225018864641</v>
      </c>
      <c r="W29" s="9">
        <f t="shared" ca="1" si="0"/>
        <v>11.658225018864641</v>
      </c>
    </row>
    <row r="30" spans="3:23" s="9" customFormat="1" x14ac:dyDescent="0.2">
      <c r="C30" s="9">
        <v>17</v>
      </c>
      <c r="D30" s="10">
        <f t="shared" ca="1" si="1"/>
        <v>8.6023684621001961E-2</v>
      </c>
      <c r="E30" s="10">
        <f t="shared" ca="1" si="1"/>
        <v>0.41364996870080228</v>
      </c>
      <c r="F30" s="10">
        <f t="shared" ca="1" si="2"/>
        <v>-1.8969186507409634</v>
      </c>
      <c r="G30" s="10">
        <f t="shared" ca="1" si="3"/>
        <v>1481.0308134925904</v>
      </c>
      <c r="H30" s="10">
        <f t="shared" ca="1" si="4"/>
        <v>0.30402259244665619</v>
      </c>
      <c r="I30" s="10">
        <f t="shared" ca="1" si="4"/>
        <v>0.55246357018252867</v>
      </c>
      <c r="J30" s="10">
        <f t="shared" ca="1" si="5"/>
        <v>-1.4600643429202789</v>
      </c>
      <c r="K30" s="10">
        <f t="shared" ca="1" si="6"/>
        <v>1485.3993565707972</v>
      </c>
      <c r="L30" s="10">
        <f t="shared" ca="1" si="7"/>
        <v>0.2076618142018668</v>
      </c>
      <c r="M30" s="10">
        <f t="shared" ca="1" si="7"/>
        <v>0.69149596407153724</v>
      </c>
      <c r="N30" s="10">
        <f t="shared" ca="1" si="8"/>
        <v>-0.63717754225194778</v>
      </c>
      <c r="O30" s="10">
        <f t="shared" ca="1" si="9"/>
        <v>1493.6282245774805</v>
      </c>
      <c r="P30" s="10"/>
      <c r="Q30" s="10"/>
      <c r="R30" s="9">
        <f t="shared" ca="1" si="10"/>
        <v>1481.0308134925904</v>
      </c>
      <c r="T30" s="9">
        <f t="shared" ca="1" si="11"/>
        <v>1481.0308134925904</v>
      </c>
      <c r="U30" s="9">
        <f t="shared" ca="1" si="12"/>
        <v>4.3685430782068124</v>
      </c>
      <c r="V30" s="9">
        <f t="shared" ca="1" si="13"/>
        <v>12.597411084890155</v>
      </c>
      <c r="W30" s="9">
        <f t="shared" ca="1" si="0"/>
        <v>4.3685430782068124</v>
      </c>
    </row>
    <row r="31" spans="3:23" s="9" customFormat="1" x14ac:dyDescent="0.2">
      <c r="C31" s="9">
        <v>18</v>
      </c>
      <c r="D31" s="10">
        <f t="shared" ca="1" si="1"/>
        <v>0.16202339576622538</v>
      </c>
      <c r="E31" s="10">
        <f t="shared" ca="1" si="1"/>
        <v>0.16354040159447591</v>
      </c>
      <c r="F31" s="10">
        <f t="shared" ca="1" si="2"/>
        <v>0.98621242468643555</v>
      </c>
      <c r="G31" s="10">
        <f t="shared" ca="1" si="3"/>
        <v>1509.8621242468644</v>
      </c>
      <c r="H31" s="10">
        <f t="shared" ca="1" si="4"/>
        <v>0.40356988201497257</v>
      </c>
      <c r="I31" s="10">
        <f t="shared" ca="1" si="4"/>
        <v>0.83689399636422324</v>
      </c>
      <c r="J31" s="10">
        <f t="shared" ca="1" si="5"/>
        <v>0.69950490782300379</v>
      </c>
      <c r="K31" s="10">
        <f t="shared" ca="1" si="6"/>
        <v>1506.9950490782301</v>
      </c>
      <c r="L31" s="10">
        <f t="shared" ca="1" si="7"/>
        <v>0.47027438885248285</v>
      </c>
      <c r="M31" s="10">
        <f t="shared" ca="1" si="7"/>
        <v>0.10033585878617624</v>
      </c>
      <c r="N31" s="10">
        <f t="shared" ca="1" si="8"/>
        <v>0.99224142761292533</v>
      </c>
      <c r="O31" s="10">
        <f t="shared" ca="1" si="9"/>
        <v>1509.9224142761293</v>
      </c>
      <c r="P31" s="10"/>
      <c r="Q31" s="10"/>
      <c r="R31" s="9">
        <f t="shared" ca="1" si="10"/>
        <v>1506.9950490782301</v>
      </c>
      <c r="T31" s="9">
        <f t="shared" ca="1" si="11"/>
        <v>2.867075168634301</v>
      </c>
      <c r="U31" s="9">
        <f t="shared" ca="1" si="12"/>
        <v>1506.9950490782301</v>
      </c>
      <c r="V31" s="9">
        <f t="shared" ca="1" si="13"/>
        <v>2.9273651978992348</v>
      </c>
      <c r="W31" s="9">
        <f t="shared" ca="1" si="0"/>
        <v>2.867075168634301</v>
      </c>
    </row>
    <row r="32" spans="3:23" s="9" customFormat="1" x14ac:dyDescent="0.2">
      <c r="C32" s="9">
        <v>19</v>
      </c>
      <c r="D32" s="10">
        <f t="shared" ca="1" si="1"/>
        <v>0.47373987044895416</v>
      </c>
      <c r="E32" s="10">
        <f t="shared" ca="1" si="1"/>
        <v>0.69823564284060302</v>
      </c>
      <c r="F32" s="10">
        <f t="shared" ca="1" si="2"/>
        <v>-0.39059803266138138</v>
      </c>
      <c r="G32" s="10">
        <f t="shared" ca="1" si="3"/>
        <v>1496.0940196733861</v>
      </c>
      <c r="H32" s="10">
        <f t="shared" ca="1" si="4"/>
        <v>0.3383434339506699</v>
      </c>
      <c r="I32" s="10">
        <f t="shared" ca="1" si="4"/>
        <v>0.97628941090348553</v>
      </c>
      <c r="J32" s="10">
        <f t="shared" ca="1" si="5"/>
        <v>1.4558978306345136</v>
      </c>
      <c r="K32" s="10">
        <f t="shared" ca="1" si="6"/>
        <v>1514.5589783063451</v>
      </c>
      <c r="L32" s="10">
        <f t="shared" ca="1" si="7"/>
        <v>0.57919793799201813</v>
      </c>
      <c r="M32" s="10">
        <f t="shared" ca="1" si="7"/>
        <v>0.86775228461132337</v>
      </c>
      <c r="N32" s="10">
        <f t="shared" ca="1" si="8"/>
        <v>0.70458592201883352</v>
      </c>
      <c r="O32" s="10">
        <f t="shared" ca="1" si="9"/>
        <v>1507.0458592201883</v>
      </c>
      <c r="P32" s="10"/>
      <c r="Q32" s="10"/>
      <c r="R32" s="9">
        <f t="shared" ca="1" si="10"/>
        <v>1496.0940196733861</v>
      </c>
      <c r="T32" s="9">
        <f t="shared" ca="1" si="11"/>
        <v>1496.0940196733861</v>
      </c>
      <c r="U32" s="9">
        <f t="shared" ca="1" si="12"/>
        <v>18.464958632958997</v>
      </c>
      <c r="V32" s="9">
        <f t="shared" ca="1" si="13"/>
        <v>10.951839546802148</v>
      </c>
      <c r="W32" s="9">
        <f t="shared" ca="1" si="0"/>
        <v>10.951839546802148</v>
      </c>
    </row>
    <row r="33" spans="3:23" s="9" customFormat="1" x14ac:dyDescent="0.2">
      <c r="C33" s="9">
        <v>20</v>
      </c>
      <c r="D33" s="10">
        <f t="shared" ca="1" si="1"/>
        <v>0.10665266580723243</v>
      </c>
      <c r="E33" s="10">
        <f t="shared" ca="1" si="1"/>
        <v>0.42398714888123235</v>
      </c>
      <c r="F33" s="10">
        <f t="shared" ca="1" si="2"/>
        <v>-1.8789872758263206</v>
      </c>
      <c r="G33" s="10">
        <f t="shared" ca="1" si="3"/>
        <v>1481.2101272417367</v>
      </c>
      <c r="H33" s="10">
        <f t="shared" ca="1" si="4"/>
        <v>0.84929665921178876</v>
      </c>
      <c r="I33" s="10">
        <f t="shared" ca="1" si="4"/>
        <v>0.5293098370547844</v>
      </c>
      <c r="J33" s="10">
        <f t="shared" ca="1" si="5"/>
        <v>-0.5619061118532771</v>
      </c>
      <c r="K33" s="10">
        <f t="shared" ca="1" si="6"/>
        <v>1494.3809388814673</v>
      </c>
      <c r="L33" s="10">
        <f t="shared" ca="1" si="7"/>
        <v>0.95478806348179224</v>
      </c>
      <c r="M33" s="10">
        <f t="shared" ca="1" si="7"/>
        <v>0.36629107330078947</v>
      </c>
      <c r="N33" s="10">
        <f t="shared" ca="1" si="8"/>
        <v>-0.2030090325184023</v>
      </c>
      <c r="O33" s="10">
        <f t="shared" ca="1" si="9"/>
        <v>1497.9699096748159</v>
      </c>
      <c r="P33" s="10"/>
      <c r="Q33" s="10"/>
      <c r="R33" s="9">
        <f t="shared" ca="1" si="10"/>
        <v>1481.2101272417367</v>
      </c>
      <c r="T33" s="9">
        <f t="shared" ca="1" si="11"/>
        <v>1481.2101272417367</v>
      </c>
      <c r="U33" s="9">
        <f t="shared" ca="1" si="12"/>
        <v>13.170811639730573</v>
      </c>
      <c r="V33" s="9">
        <f t="shared" ca="1" si="13"/>
        <v>16.759782433079181</v>
      </c>
      <c r="W33" s="9">
        <f t="shared" ca="1" si="0"/>
        <v>13.170811639730573</v>
      </c>
    </row>
    <row r="34" spans="3:23" s="9" customFormat="1" x14ac:dyDescent="0.2">
      <c r="C34" s="9">
        <v>21</v>
      </c>
      <c r="D34" s="10">
        <f t="shared" ca="1" si="1"/>
        <v>0.44126836639709976</v>
      </c>
      <c r="E34" s="10">
        <f t="shared" ca="1" si="1"/>
        <v>0.42767237648401579</v>
      </c>
      <c r="F34" s="10">
        <f t="shared" ca="1" si="2"/>
        <v>-1.1493135530045133</v>
      </c>
      <c r="G34" s="10">
        <f t="shared" ca="1" si="3"/>
        <v>1488.506864469955</v>
      </c>
      <c r="H34" s="10">
        <f t="shared" ca="1" si="4"/>
        <v>0.77395194058444661</v>
      </c>
      <c r="I34" s="10">
        <f t="shared" ca="1" si="4"/>
        <v>0.2711005614052856</v>
      </c>
      <c r="J34" s="10">
        <f t="shared" ca="1" si="5"/>
        <v>-9.4633298759544876E-2</v>
      </c>
      <c r="K34" s="10">
        <f t="shared" ca="1" si="6"/>
        <v>1499.0536670124045</v>
      </c>
      <c r="L34" s="10">
        <f t="shared" ca="1" si="7"/>
        <v>0.75196701530650845</v>
      </c>
      <c r="M34" s="10">
        <f t="shared" ca="1" si="7"/>
        <v>2.1493708398578337E-2</v>
      </c>
      <c r="N34" s="10">
        <f t="shared" ca="1" si="8"/>
        <v>0.74819156721266844</v>
      </c>
      <c r="O34" s="10">
        <f t="shared" ca="1" si="9"/>
        <v>1507.4819156721267</v>
      </c>
      <c r="P34" s="10"/>
      <c r="Q34" s="10"/>
      <c r="R34" s="9">
        <f t="shared" ca="1" si="10"/>
        <v>1488.506864469955</v>
      </c>
      <c r="T34" s="9">
        <f t="shared" ca="1" si="11"/>
        <v>1488.506864469955</v>
      </c>
      <c r="U34" s="9">
        <f t="shared" ca="1" si="12"/>
        <v>10.546802542449541</v>
      </c>
      <c r="V34" s="9">
        <f t="shared" ca="1" si="13"/>
        <v>18.975051202171699</v>
      </c>
      <c r="W34" s="9">
        <f t="shared" ca="1" si="0"/>
        <v>10.546802542449541</v>
      </c>
    </row>
    <row r="35" spans="3:23" s="9" customFormat="1" x14ac:dyDescent="0.2">
      <c r="C35" s="9">
        <v>22</v>
      </c>
      <c r="D35" s="10">
        <f t="shared" ca="1" si="1"/>
        <v>0.66723440544686119</v>
      </c>
      <c r="E35" s="10">
        <f t="shared" ca="1" si="1"/>
        <v>0.43040898948024531</v>
      </c>
      <c r="F35" s="10">
        <f t="shared" ca="1" si="2"/>
        <v>-0.81493762208223763</v>
      </c>
      <c r="G35" s="10">
        <f t="shared" ca="1" si="3"/>
        <v>1491.8506237791776</v>
      </c>
      <c r="H35" s="10">
        <f t="shared" ca="1" si="4"/>
        <v>0.40969098772311863</v>
      </c>
      <c r="I35" s="10">
        <f t="shared" ca="1" si="4"/>
        <v>0.70839856834372994</v>
      </c>
      <c r="J35" s="10">
        <f t="shared" ca="1" si="5"/>
        <v>-0.34523471778886206</v>
      </c>
      <c r="K35" s="10">
        <f t="shared" ca="1" si="6"/>
        <v>1496.5476528221113</v>
      </c>
      <c r="L35" s="10">
        <f t="shared" ca="1" si="7"/>
        <v>0.33511190066387353</v>
      </c>
      <c r="M35" s="10">
        <f t="shared" ca="1" si="7"/>
        <v>0.96104852041625999</v>
      </c>
      <c r="N35" s="10">
        <f t="shared" ca="1" si="8"/>
        <v>1.4346446325623319</v>
      </c>
      <c r="O35" s="10">
        <f t="shared" ca="1" si="9"/>
        <v>1514.3464463256232</v>
      </c>
      <c r="P35" s="10"/>
      <c r="Q35" s="10"/>
      <c r="R35" s="9">
        <f t="shared" ca="1" si="10"/>
        <v>1491.8506237791776</v>
      </c>
      <c r="T35" s="9">
        <f t="shared" ca="1" si="11"/>
        <v>1491.8506237791776</v>
      </c>
      <c r="U35" s="9">
        <f t="shared" ca="1" si="12"/>
        <v>4.6970290429337638</v>
      </c>
      <c r="V35" s="9">
        <f t="shared" ca="1" si="13"/>
        <v>22.495822546445652</v>
      </c>
      <c r="W35" s="9">
        <f t="shared" ca="1" si="0"/>
        <v>4.6970290429337638</v>
      </c>
    </row>
    <row r="36" spans="3:23" s="9" customFormat="1" x14ac:dyDescent="0.2">
      <c r="C36" s="9">
        <v>23</v>
      </c>
      <c r="D36" s="10">
        <f t="shared" ca="1" si="1"/>
        <v>0.95037418978384425</v>
      </c>
      <c r="E36" s="10">
        <f t="shared" ca="1" si="1"/>
        <v>0.20925004179148665</v>
      </c>
      <c r="F36" s="10">
        <f t="shared" ca="1" si="2"/>
        <v>8.0802204352463713E-2</v>
      </c>
      <c r="G36" s="10">
        <f t="shared" ca="1" si="3"/>
        <v>1500.8080220435247</v>
      </c>
      <c r="H36" s="10">
        <f t="shared" ca="1" si="4"/>
        <v>0.62967375569764616</v>
      </c>
      <c r="I36" s="10">
        <f t="shared" ca="1" si="4"/>
        <v>0.34998523487264255</v>
      </c>
      <c r="J36" s="10">
        <f t="shared" ca="1" si="5"/>
        <v>-0.56527422233677616</v>
      </c>
      <c r="K36" s="10">
        <f t="shared" ca="1" si="6"/>
        <v>1494.3472577766322</v>
      </c>
      <c r="L36" s="10">
        <f t="shared" ca="1" si="7"/>
        <v>4.4701198055829838E-2</v>
      </c>
      <c r="M36" s="10">
        <f t="shared" ca="1" si="7"/>
        <v>0.54815850195402616</v>
      </c>
      <c r="N36" s="10">
        <f t="shared" ca="1" si="8"/>
        <v>-2.3798268906115139</v>
      </c>
      <c r="O36" s="10">
        <f t="shared" ca="1" si="9"/>
        <v>1476.201731093885</v>
      </c>
      <c r="P36" s="10"/>
      <c r="Q36" s="10"/>
      <c r="R36" s="9">
        <f t="shared" ca="1" si="10"/>
        <v>1476.201731093885</v>
      </c>
      <c r="T36" s="9">
        <f t="shared" ca="1" si="11"/>
        <v>24.606290949639742</v>
      </c>
      <c r="U36" s="9">
        <f t="shared" ca="1" si="12"/>
        <v>18.145526682747231</v>
      </c>
      <c r="V36" s="9">
        <f t="shared" ca="1" si="13"/>
        <v>1476.201731093885</v>
      </c>
      <c r="W36" s="9">
        <f t="shared" ca="1" si="0"/>
        <v>18.145526682747231</v>
      </c>
    </row>
    <row r="37" spans="3:23" s="9" customFormat="1" x14ac:dyDescent="0.2">
      <c r="C37" s="9">
        <v>24</v>
      </c>
      <c r="D37" s="10">
        <f t="shared" ca="1" si="1"/>
        <v>9.0057609406373418E-2</v>
      </c>
      <c r="E37" s="10">
        <f t="shared" ca="1" si="1"/>
        <v>0.96136130147145171</v>
      </c>
      <c r="F37" s="10">
        <f t="shared" ca="1" si="2"/>
        <v>2.1298763320458662</v>
      </c>
      <c r="G37" s="10">
        <f t="shared" ca="1" si="3"/>
        <v>1521.2987633204586</v>
      </c>
      <c r="H37" s="10">
        <f t="shared" ca="1" si="4"/>
        <v>0.94752880975349152</v>
      </c>
      <c r="I37" s="10">
        <f t="shared" ca="1" si="4"/>
        <v>0.59910438402322452</v>
      </c>
      <c r="J37" s="10">
        <f t="shared" ca="1" si="5"/>
        <v>-0.26670050712026183</v>
      </c>
      <c r="K37" s="10">
        <f t="shared" ca="1" si="6"/>
        <v>1497.3329949287975</v>
      </c>
      <c r="L37" s="10">
        <f t="shared" ca="1" si="7"/>
        <v>0.23567847508167727</v>
      </c>
      <c r="M37" s="10">
        <f t="shared" ca="1" si="7"/>
        <v>0.14362834963065996</v>
      </c>
      <c r="N37" s="10">
        <f t="shared" ca="1" si="8"/>
        <v>1.0535843851944782</v>
      </c>
      <c r="O37" s="10">
        <f t="shared" ca="1" si="9"/>
        <v>1510.5358438519447</v>
      </c>
      <c r="P37" s="10"/>
      <c r="Q37" s="10"/>
      <c r="R37" s="9">
        <f t="shared" ca="1" si="10"/>
        <v>1497.3329949287975</v>
      </c>
      <c r="T37" s="9">
        <f t="shared" ca="1" si="11"/>
        <v>23.965768391661186</v>
      </c>
      <c r="U37" s="9">
        <f t="shared" ca="1" si="12"/>
        <v>1497.3329949287975</v>
      </c>
      <c r="V37" s="9">
        <f t="shared" ca="1" si="13"/>
        <v>13.202848923147258</v>
      </c>
      <c r="W37" s="9">
        <f t="shared" ca="1" si="0"/>
        <v>13.202848923147258</v>
      </c>
    </row>
    <row r="38" spans="3:23" s="9" customFormat="1" x14ac:dyDescent="0.2">
      <c r="C38" s="9">
        <v>25</v>
      </c>
      <c r="D38" s="10">
        <f t="shared" ca="1" si="1"/>
        <v>0.89159063829601326</v>
      </c>
      <c r="E38" s="10">
        <f t="shared" ca="1" si="1"/>
        <v>0.88652079668299244</v>
      </c>
      <c r="F38" s="10">
        <f t="shared" ca="1" si="2"/>
        <v>0.36235731983860647</v>
      </c>
      <c r="G38" s="10">
        <f t="shared" ca="1" si="3"/>
        <v>1503.6235731983861</v>
      </c>
      <c r="H38" s="10">
        <f t="shared" ca="1" si="4"/>
        <v>0.54931813517420169</v>
      </c>
      <c r="I38" s="10">
        <f t="shared" ca="1" si="4"/>
        <v>0.55454676966900862</v>
      </c>
      <c r="J38" s="10">
        <f t="shared" ca="1" si="5"/>
        <v>-1.0309423341269561</v>
      </c>
      <c r="K38" s="10">
        <f t="shared" ca="1" si="6"/>
        <v>1489.6905766587304</v>
      </c>
      <c r="L38" s="10">
        <f t="shared" ca="1" si="7"/>
        <v>0.62291743397273103</v>
      </c>
      <c r="M38" s="10">
        <f t="shared" ca="1" si="7"/>
        <v>0.95825870152353076</v>
      </c>
      <c r="N38" s="10">
        <f t="shared" ca="1" si="8"/>
        <v>0.93970460572390335</v>
      </c>
      <c r="O38" s="10">
        <f t="shared" ca="1" si="9"/>
        <v>1509.3970460572391</v>
      </c>
      <c r="P38" s="10"/>
      <c r="Q38" s="10"/>
      <c r="R38" s="9">
        <f t="shared" ca="1" si="10"/>
        <v>1489.6905766587304</v>
      </c>
      <c r="T38" s="9">
        <f t="shared" ca="1" si="11"/>
        <v>13.932996539655733</v>
      </c>
      <c r="U38" s="9">
        <f t="shared" ca="1" si="12"/>
        <v>1489.6905766587304</v>
      </c>
      <c r="V38" s="9">
        <f t="shared" ca="1" si="13"/>
        <v>19.706469398508716</v>
      </c>
      <c r="W38" s="9">
        <f t="shared" ca="1" si="0"/>
        <v>13.932996539655733</v>
      </c>
    </row>
    <row r="39" spans="3:23" s="9" customFormat="1" x14ac:dyDescent="0.2">
      <c r="C39" s="9">
        <v>26</v>
      </c>
      <c r="D39" s="10">
        <f t="shared" ca="1" si="1"/>
        <v>0.41036356832695409</v>
      </c>
      <c r="E39" s="10">
        <f t="shared" ca="1" si="1"/>
        <v>0.47590573896622401</v>
      </c>
      <c r="F39" s="10">
        <f t="shared" ca="1" si="2"/>
        <v>-1.3194342896890547</v>
      </c>
      <c r="G39" s="10">
        <f t="shared" ca="1" si="3"/>
        <v>1486.8056571031095</v>
      </c>
      <c r="H39" s="10">
        <f t="shared" ca="1" si="4"/>
        <v>0.61514206355841683</v>
      </c>
      <c r="I39" s="10">
        <f t="shared" ca="1" si="4"/>
        <v>0.30423910513737218</v>
      </c>
      <c r="J39" s="10">
        <f t="shared" ca="1" si="5"/>
        <v>-0.32949012703715608</v>
      </c>
      <c r="K39" s="10">
        <f t="shared" ca="1" si="6"/>
        <v>1496.7050987296284</v>
      </c>
      <c r="L39" s="10">
        <f t="shared" ca="1" si="7"/>
        <v>0.7343240630863721</v>
      </c>
      <c r="M39" s="10">
        <f t="shared" ca="1" si="7"/>
        <v>1.5074329652276397E-2</v>
      </c>
      <c r="N39" s="10">
        <f t="shared" ca="1" si="8"/>
        <v>0.78235907770706992</v>
      </c>
      <c r="O39" s="10">
        <f t="shared" ca="1" si="9"/>
        <v>1507.8235907770706</v>
      </c>
      <c r="P39" s="10"/>
      <c r="Q39" s="10"/>
      <c r="R39" s="9">
        <f t="shared" ca="1" si="10"/>
        <v>1486.8056571031095</v>
      </c>
      <c r="T39" s="9">
        <f t="shared" ca="1" si="11"/>
        <v>1486.8056571031095</v>
      </c>
      <c r="U39" s="9">
        <f t="shared" ca="1" si="12"/>
        <v>9.8994416265188647</v>
      </c>
      <c r="V39" s="9">
        <f t="shared" ca="1" si="13"/>
        <v>21.017933673961124</v>
      </c>
      <c r="W39" s="9">
        <f t="shared" ca="1" si="0"/>
        <v>9.8994416265188647</v>
      </c>
    </row>
    <row r="40" spans="3:23" s="9" customFormat="1" x14ac:dyDescent="0.2">
      <c r="C40" s="9">
        <v>27</v>
      </c>
      <c r="D40" s="10">
        <f t="shared" ca="1" si="1"/>
        <v>0.39730458273306302</v>
      </c>
      <c r="E40" s="10">
        <f t="shared" ca="1" si="1"/>
        <v>1.0987565978948788E-2</v>
      </c>
      <c r="F40" s="10">
        <f t="shared" ca="1" si="2"/>
        <v>1.3554775631404141</v>
      </c>
      <c r="G40" s="10">
        <f t="shared" ca="1" si="3"/>
        <v>1513.554775631404</v>
      </c>
      <c r="H40" s="10">
        <f t="shared" ca="1" si="4"/>
        <v>0.53365763893450369</v>
      </c>
      <c r="I40" s="10">
        <f t="shared" ca="1" si="4"/>
        <v>0.87983870622413274</v>
      </c>
      <c r="J40" s="10">
        <f t="shared" ca="1" si="5"/>
        <v>0.81618797894407336</v>
      </c>
      <c r="K40" s="10">
        <f t="shared" ca="1" si="6"/>
        <v>1508.1618797894407</v>
      </c>
      <c r="L40" s="10">
        <f t="shared" ca="1" si="7"/>
        <v>0.37817355163395305</v>
      </c>
      <c r="M40" s="10">
        <f t="shared" ca="1" si="7"/>
        <v>0.34218056025692822</v>
      </c>
      <c r="N40" s="10">
        <f t="shared" ca="1" si="8"/>
        <v>-0.76330555858194493</v>
      </c>
      <c r="O40" s="10">
        <f t="shared" ca="1" si="9"/>
        <v>1492.3669444141806</v>
      </c>
      <c r="P40" s="10"/>
      <c r="Q40" s="10"/>
      <c r="R40" s="9">
        <f t="shared" ca="1" si="10"/>
        <v>1492.3669444141806</v>
      </c>
      <c r="T40" s="9">
        <f t="shared" ca="1" si="11"/>
        <v>21.187831217223447</v>
      </c>
      <c r="U40" s="9">
        <f t="shared" ca="1" si="12"/>
        <v>15.794935375260138</v>
      </c>
      <c r="V40" s="9">
        <f t="shared" ca="1" si="13"/>
        <v>1492.3669444141806</v>
      </c>
      <c r="W40" s="9">
        <f t="shared" ca="1" si="0"/>
        <v>15.794935375260138</v>
      </c>
    </row>
    <row r="41" spans="3:23" s="9" customFormat="1" x14ac:dyDescent="0.2">
      <c r="C41" s="9">
        <v>28</v>
      </c>
      <c r="D41" s="10">
        <f t="shared" ca="1" si="1"/>
        <v>0.76506660910375879</v>
      </c>
      <c r="E41" s="10">
        <f t="shared" ca="1" si="1"/>
        <v>0.25466975496949384</v>
      </c>
      <c r="F41" s="10">
        <f t="shared" ca="1" si="2"/>
        <v>-2.1469688832268945E-2</v>
      </c>
      <c r="G41" s="10">
        <f t="shared" ca="1" si="3"/>
        <v>1499.7853031116774</v>
      </c>
      <c r="H41" s="10">
        <f t="shared" ca="1" si="4"/>
        <v>0.46894607241370967</v>
      </c>
      <c r="I41" s="10">
        <f t="shared" ca="1" si="4"/>
        <v>0.32801575000932892</v>
      </c>
      <c r="J41" s="10">
        <f t="shared" ca="1" si="5"/>
        <v>-0.57938604712250363</v>
      </c>
      <c r="K41" s="10">
        <f t="shared" ca="1" si="6"/>
        <v>1494.2061395287749</v>
      </c>
      <c r="L41" s="10">
        <f t="shared" ca="1" si="7"/>
        <v>0.74634092492176773</v>
      </c>
      <c r="M41" s="10">
        <f t="shared" ca="1" si="7"/>
        <v>0.80385628677751975</v>
      </c>
      <c r="N41" s="10">
        <f t="shared" ca="1" si="8"/>
        <v>0.25393821423041479</v>
      </c>
      <c r="O41" s="10">
        <f t="shared" ca="1" si="9"/>
        <v>1502.5393821423042</v>
      </c>
      <c r="P41" s="10"/>
      <c r="Q41" s="10"/>
      <c r="R41" s="9">
        <f t="shared" ca="1" si="10"/>
        <v>1494.2061395287749</v>
      </c>
      <c r="T41" s="9">
        <f t="shared" ca="1" si="11"/>
        <v>5.5791635829025381</v>
      </c>
      <c r="U41" s="9">
        <f t="shared" ca="1" si="12"/>
        <v>1494.2061395287749</v>
      </c>
      <c r="V41" s="9">
        <f t="shared" ca="1" si="13"/>
        <v>8.3332426135293645</v>
      </c>
      <c r="W41" s="9">
        <f t="shared" ca="1" si="0"/>
        <v>5.5791635829025381</v>
      </c>
    </row>
    <row r="42" spans="3:23" s="9" customFormat="1" x14ac:dyDescent="0.2">
      <c r="C42" s="9">
        <v>29</v>
      </c>
      <c r="D42" s="10">
        <f t="shared" ca="1" si="1"/>
        <v>0.8230003079658984</v>
      </c>
      <c r="E42" s="10">
        <f t="shared" ca="1" si="1"/>
        <v>0.55429975618452787</v>
      </c>
      <c r="F42" s="10">
        <f t="shared" ca="1" si="2"/>
        <v>-0.58820106377349057</v>
      </c>
      <c r="G42" s="10">
        <f t="shared" ca="1" si="3"/>
        <v>1494.117989362265</v>
      </c>
      <c r="H42" s="10">
        <f t="shared" ca="1" si="4"/>
        <v>0.52032958022603437</v>
      </c>
      <c r="I42" s="10">
        <f t="shared" ca="1" si="4"/>
        <v>1.1375706209956538E-2</v>
      </c>
      <c r="J42" s="10">
        <f t="shared" ca="1" si="5"/>
        <v>1.140141233215066</v>
      </c>
      <c r="K42" s="10">
        <f t="shared" ca="1" si="6"/>
        <v>1511.4014123321506</v>
      </c>
      <c r="L42" s="10">
        <f t="shared" ca="1" si="7"/>
        <v>0.61721885461194581</v>
      </c>
      <c r="M42" s="10">
        <f t="shared" ca="1" si="7"/>
        <v>0.1573727919713257</v>
      </c>
      <c r="N42" s="10">
        <f t="shared" ca="1" si="8"/>
        <v>0.540003103265984</v>
      </c>
      <c r="O42" s="10">
        <f t="shared" ca="1" si="9"/>
        <v>1505.4000310326599</v>
      </c>
      <c r="P42" s="10"/>
      <c r="Q42" s="10"/>
      <c r="R42" s="9">
        <f t="shared" ca="1" si="10"/>
        <v>1494.117989362265</v>
      </c>
      <c r="T42" s="9">
        <f t="shared" ca="1" si="11"/>
        <v>1494.117989362265</v>
      </c>
      <c r="U42" s="9">
        <f t="shared" ca="1" si="12"/>
        <v>17.283422969885578</v>
      </c>
      <c r="V42" s="9">
        <f t="shared" ca="1" si="13"/>
        <v>11.282041670394847</v>
      </c>
      <c r="W42" s="9">
        <f t="shared" ca="1" si="0"/>
        <v>11.282041670394847</v>
      </c>
    </row>
    <row r="43" spans="3:23" s="9" customFormat="1" x14ac:dyDescent="0.2">
      <c r="C43" s="9">
        <v>30</v>
      </c>
      <c r="D43" s="10">
        <f t="shared" ca="1" si="1"/>
        <v>0.28393355665494924</v>
      </c>
      <c r="E43" s="10">
        <f t="shared" ca="1" si="1"/>
        <v>0.71390817536528284</v>
      </c>
      <c r="F43" s="10">
        <f t="shared" ca="1" si="2"/>
        <v>-0.35677175692697732</v>
      </c>
      <c r="G43" s="10">
        <f t="shared" ca="1" si="3"/>
        <v>1496.4322824307303</v>
      </c>
      <c r="H43" s="10">
        <f t="shared" ca="1" si="4"/>
        <v>0.51510735851829859</v>
      </c>
      <c r="I43" s="10">
        <f t="shared" ca="1" si="4"/>
        <v>0.4523580464227982</v>
      </c>
      <c r="J43" s="10">
        <f t="shared" ca="1" si="5"/>
        <v>-1.1006282632912638</v>
      </c>
      <c r="K43" s="10">
        <f t="shared" ca="1" si="6"/>
        <v>1488.9937173670874</v>
      </c>
      <c r="L43" s="10">
        <f t="shared" ca="1" si="7"/>
        <v>2.7191891520174205E-2</v>
      </c>
      <c r="M43" s="10">
        <f t="shared" ca="1" si="7"/>
        <v>1.2675755614136475E-2</v>
      </c>
      <c r="N43" s="10">
        <f t="shared" ca="1" si="8"/>
        <v>2.6765719175022031</v>
      </c>
      <c r="O43" s="10">
        <f t="shared" ca="1" si="9"/>
        <v>1526.765719175022</v>
      </c>
      <c r="P43" s="10"/>
      <c r="Q43" s="10"/>
      <c r="R43" s="9">
        <f t="shared" ca="1" si="10"/>
        <v>1488.9937173670874</v>
      </c>
      <c r="T43" s="9">
        <f t="shared" ca="1" si="11"/>
        <v>7.4385650636429546</v>
      </c>
      <c r="U43" s="9">
        <f t="shared" ca="1" si="12"/>
        <v>1488.9937173670874</v>
      </c>
      <c r="V43" s="9">
        <f t="shared" ca="1" si="13"/>
        <v>37.772001807934657</v>
      </c>
      <c r="W43" s="9">
        <f t="shared" ca="1" si="0"/>
        <v>7.4385650636429546</v>
      </c>
    </row>
    <row r="44" spans="3:23" s="9" customFormat="1" x14ac:dyDescent="0.2">
      <c r="C44" s="9">
        <v>31</v>
      </c>
      <c r="D44" s="10">
        <f t="shared" ca="1" si="1"/>
        <v>0.57069904669765248</v>
      </c>
      <c r="E44" s="10">
        <f t="shared" ca="1" si="1"/>
        <v>0.13660034634746543</v>
      </c>
      <c r="F44" s="10">
        <f t="shared" ca="1" si="2"/>
        <v>0.69240071446334128</v>
      </c>
      <c r="G44" s="10">
        <f t="shared" ca="1" si="3"/>
        <v>1506.9240071446334</v>
      </c>
      <c r="H44" s="10">
        <f t="shared" ca="1" si="4"/>
        <v>0.98790653249203908</v>
      </c>
      <c r="I44" s="10">
        <f t="shared" ca="1" si="4"/>
        <v>0.30405751067613151</v>
      </c>
      <c r="J44" s="10">
        <f t="shared" ca="1" si="5"/>
        <v>-5.1971269322375467E-2</v>
      </c>
      <c r="K44" s="10">
        <f t="shared" ca="1" si="6"/>
        <v>1499.4802873067763</v>
      </c>
      <c r="L44" s="10">
        <f t="shared" ca="1" si="7"/>
        <v>0.97907466200033555</v>
      </c>
      <c r="M44" s="10">
        <f t="shared" ca="1" si="7"/>
        <v>0.39510088011861344</v>
      </c>
      <c r="N44" s="10">
        <f t="shared" ca="1" si="8"/>
        <v>-0.16258067636321757</v>
      </c>
      <c r="O44" s="10">
        <f t="shared" ca="1" si="9"/>
        <v>1498.3741932363678</v>
      </c>
      <c r="P44" s="10"/>
      <c r="Q44" s="10"/>
      <c r="R44" s="9">
        <f t="shared" ca="1" si="10"/>
        <v>1498.3741932363678</v>
      </c>
      <c r="T44" s="9">
        <f t="shared" ca="1" si="11"/>
        <v>8.5498139082656053</v>
      </c>
      <c r="U44" s="9">
        <f t="shared" ca="1" si="12"/>
        <v>1.1060940704085169</v>
      </c>
      <c r="V44" s="9">
        <f t="shared" ca="1" si="13"/>
        <v>1498.3741932363678</v>
      </c>
      <c r="W44" s="9">
        <f t="shared" ca="1" si="0"/>
        <v>1.1060940704085169</v>
      </c>
    </row>
    <row r="45" spans="3:23" s="9" customFormat="1" x14ac:dyDescent="0.2">
      <c r="C45" s="9">
        <v>32</v>
      </c>
      <c r="D45" s="10">
        <f t="shared" ca="1" si="1"/>
        <v>0.33275974260782548</v>
      </c>
      <c r="E45" s="10">
        <f t="shared" ca="1" si="1"/>
        <v>0.56097164240289599</v>
      </c>
      <c r="F45" s="10">
        <f t="shared" ca="1" si="2"/>
        <v>-1.3759314592247873</v>
      </c>
      <c r="G45" s="10">
        <f t="shared" ca="1" si="3"/>
        <v>1486.2406854077522</v>
      </c>
      <c r="H45" s="10">
        <f t="shared" ca="1" si="4"/>
        <v>0.7063165578901115</v>
      </c>
      <c r="I45" s="10">
        <f t="shared" ca="1" si="4"/>
        <v>0.57035571214505665</v>
      </c>
      <c r="J45" s="10">
        <f t="shared" ca="1" si="5"/>
        <v>-0.75373675604116319</v>
      </c>
      <c r="K45" s="10">
        <f t="shared" ca="1" si="6"/>
        <v>1492.4626324395883</v>
      </c>
      <c r="L45" s="10">
        <f t="shared" ca="1" si="7"/>
        <v>0.36668611708229559</v>
      </c>
      <c r="M45" s="10">
        <f t="shared" ca="1" si="7"/>
        <v>7.2085305021810098E-2</v>
      </c>
      <c r="N45" s="10">
        <f t="shared" ca="1" si="8"/>
        <v>1.2736836994608964</v>
      </c>
      <c r="O45" s="10">
        <f t="shared" ca="1" si="9"/>
        <v>1512.7368369946089</v>
      </c>
      <c r="P45" s="10"/>
      <c r="Q45" s="10"/>
      <c r="R45" s="9">
        <f t="shared" ca="1" si="10"/>
        <v>1486.2406854077522</v>
      </c>
      <c r="T45" s="9">
        <f t="shared" ca="1" si="11"/>
        <v>1486.2406854077522</v>
      </c>
      <c r="U45" s="9">
        <f t="shared" ca="1" si="12"/>
        <v>6.22194703183618</v>
      </c>
      <c r="V45" s="9">
        <f t="shared" ca="1" si="13"/>
        <v>26.49615158685674</v>
      </c>
      <c r="W45" s="9">
        <f t="shared" ca="1" si="0"/>
        <v>6.22194703183618</v>
      </c>
    </row>
    <row r="46" spans="3:23" s="9" customFormat="1" x14ac:dyDescent="0.2">
      <c r="C46" s="9">
        <v>33</v>
      </c>
      <c r="D46" s="10">
        <f t="shared" ca="1" si="1"/>
        <v>0.17447821488160842</v>
      </c>
      <c r="E46" s="10">
        <f t="shared" ca="1" si="1"/>
        <v>0.30701557584871264</v>
      </c>
      <c r="F46" s="10">
        <f t="shared" ca="1" si="2"/>
        <v>-0.65520266500468394</v>
      </c>
      <c r="G46" s="10">
        <f t="shared" ca="1" si="3"/>
        <v>1493.4479733499531</v>
      </c>
      <c r="H46" s="10">
        <f t="shared" ca="1" si="4"/>
        <v>0.43692515663276477</v>
      </c>
      <c r="I46" s="10">
        <f t="shared" ca="1" si="4"/>
        <v>0.17721673940458016</v>
      </c>
      <c r="J46" s="10">
        <f t="shared" ca="1" si="5"/>
        <v>0.56819223621041293</v>
      </c>
      <c r="K46" s="10">
        <f t="shared" ca="1" si="6"/>
        <v>1505.6819223621042</v>
      </c>
      <c r="L46" s="10">
        <f t="shared" ca="1" si="7"/>
        <v>0.72134325249292897</v>
      </c>
      <c r="M46" s="10">
        <f t="shared" ca="1" si="7"/>
        <v>0.47298507831379322</v>
      </c>
      <c r="N46" s="10">
        <f t="shared" ca="1" si="8"/>
        <v>-0.79664194067201988</v>
      </c>
      <c r="O46" s="10">
        <f t="shared" ca="1" si="9"/>
        <v>1492.0335805932798</v>
      </c>
      <c r="P46" s="10"/>
      <c r="Q46" s="10"/>
      <c r="R46" s="9">
        <f t="shared" ca="1" si="10"/>
        <v>1492.0335805932798</v>
      </c>
      <c r="T46" s="9">
        <f t="shared" ca="1" si="11"/>
        <v>1.414392756673351</v>
      </c>
      <c r="U46" s="9">
        <f t="shared" ca="1" si="12"/>
        <v>13.648341768824366</v>
      </c>
      <c r="V46" s="9">
        <f t="shared" ca="1" si="13"/>
        <v>1492.0335805932798</v>
      </c>
      <c r="W46" s="9">
        <f t="shared" ca="1" si="0"/>
        <v>1.414392756673351</v>
      </c>
    </row>
    <row r="47" spans="3:23" s="9" customFormat="1" x14ac:dyDescent="0.2">
      <c r="C47" s="9">
        <v>34</v>
      </c>
      <c r="D47" s="10">
        <f t="shared" ca="1" si="1"/>
        <v>0.69624840120375842</v>
      </c>
      <c r="E47" s="10">
        <f t="shared" ca="1" si="1"/>
        <v>0.10442630895969174</v>
      </c>
      <c r="F47" s="10">
        <f t="shared" ca="1" si="2"/>
        <v>0.67424949402939216</v>
      </c>
      <c r="G47" s="10">
        <f t="shared" ca="1" si="3"/>
        <v>1506.7424949402939</v>
      </c>
      <c r="H47" s="10">
        <f t="shared" ca="1" si="4"/>
        <v>0.62455308861923187</v>
      </c>
      <c r="I47" s="10">
        <f t="shared" ca="1" si="4"/>
        <v>0.31027683898188385</v>
      </c>
      <c r="J47" s="10">
        <f t="shared" ca="1" si="5"/>
        <v>-0.35875153857201214</v>
      </c>
      <c r="K47" s="10">
        <f t="shared" ca="1" si="6"/>
        <v>1496.4124846142799</v>
      </c>
      <c r="L47" s="10">
        <f t="shared" ca="1" si="7"/>
        <v>0.48648620726132041</v>
      </c>
      <c r="M47" s="10">
        <f t="shared" ca="1" si="7"/>
        <v>0.82550492206729176</v>
      </c>
      <c r="N47" s="10">
        <f t="shared" ca="1" si="8"/>
        <v>0.54838602315570728</v>
      </c>
      <c r="O47" s="10">
        <f t="shared" ca="1" si="9"/>
        <v>1505.4838602315572</v>
      </c>
      <c r="P47" s="10"/>
      <c r="Q47" s="10"/>
      <c r="R47" s="9">
        <f t="shared" ca="1" si="10"/>
        <v>1496.4124846142799</v>
      </c>
      <c r="T47" s="9">
        <f t="shared" ca="1" si="11"/>
        <v>10.330010326013962</v>
      </c>
      <c r="U47" s="9">
        <f t="shared" ca="1" si="12"/>
        <v>1496.4124846142799</v>
      </c>
      <c r="V47" s="9">
        <f t="shared" ca="1" si="13"/>
        <v>9.0713756172772264</v>
      </c>
      <c r="W47" s="9">
        <f t="shared" ca="1" si="0"/>
        <v>9.0713756172772264</v>
      </c>
    </row>
    <row r="48" spans="3:23" s="9" customFormat="1" x14ac:dyDescent="0.2">
      <c r="C48" s="9">
        <v>35</v>
      </c>
      <c r="D48" s="10">
        <f t="shared" ca="1" si="1"/>
        <v>0.83900929738731</v>
      </c>
      <c r="E48" s="10">
        <f t="shared" ca="1" si="1"/>
        <v>0.46125147374645958</v>
      </c>
      <c r="F48" s="10">
        <f t="shared" ca="1" si="2"/>
        <v>-0.57503519764207223</v>
      </c>
      <c r="G48" s="10">
        <f t="shared" ca="1" si="3"/>
        <v>1494.2496480235793</v>
      </c>
      <c r="H48" s="10">
        <f t="shared" ca="1" si="4"/>
        <v>0.12394099986213902</v>
      </c>
      <c r="I48" s="10">
        <f t="shared" ca="1" si="4"/>
        <v>0.47559683395923935</v>
      </c>
      <c r="J48" s="10">
        <f t="shared" ca="1" si="5"/>
        <v>-2.0195274094325879</v>
      </c>
      <c r="K48" s="10">
        <f t="shared" ca="1" si="6"/>
        <v>1479.8047259056741</v>
      </c>
      <c r="L48" s="10">
        <f t="shared" ca="1" si="7"/>
        <v>0.92015482838136931</v>
      </c>
      <c r="M48" s="10">
        <f t="shared" ca="1" si="7"/>
        <v>0.24008232264101792</v>
      </c>
      <c r="N48" s="10">
        <f t="shared" ca="1" si="8"/>
        <v>2.5405058025406123E-2</v>
      </c>
      <c r="O48" s="10">
        <f t="shared" ca="1" si="9"/>
        <v>1500.254050580254</v>
      </c>
      <c r="P48" s="10"/>
      <c r="Q48" s="10"/>
      <c r="R48" s="9">
        <f t="shared" ca="1" si="10"/>
        <v>1479.8047259056741</v>
      </c>
      <c r="T48" s="9">
        <f t="shared" ca="1" si="11"/>
        <v>14.444922117905207</v>
      </c>
      <c r="U48" s="9">
        <f t="shared" ca="1" si="12"/>
        <v>1479.8047259056741</v>
      </c>
      <c r="V48" s="9">
        <f t="shared" ca="1" si="13"/>
        <v>20.449324674579884</v>
      </c>
      <c r="W48" s="9">
        <f t="shared" ca="1" si="0"/>
        <v>14.444922117905207</v>
      </c>
    </row>
    <row r="49" spans="3:23" s="9" customFormat="1" x14ac:dyDescent="0.2">
      <c r="C49" s="9">
        <v>36</v>
      </c>
      <c r="D49" s="10">
        <f t="shared" ca="1" si="1"/>
        <v>0.7322752425371728</v>
      </c>
      <c r="E49" s="10">
        <f t="shared" ca="1" si="1"/>
        <v>0.56000648340392267</v>
      </c>
      <c r="F49" s="10">
        <f t="shared" ca="1" si="2"/>
        <v>-0.73398038606347293</v>
      </c>
      <c r="G49" s="10">
        <f t="shared" ca="1" si="3"/>
        <v>1492.6601961393653</v>
      </c>
      <c r="H49" s="10">
        <f t="shared" ca="1" si="4"/>
        <v>6.7034310223898053E-2</v>
      </c>
      <c r="I49" s="10">
        <f t="shared" ca="1" si="4"/>
        <v>0.57868315539165782</v>
      </c>
      <c r="J49" s="10">
        <f t="shared" ca="1" si="5"/>
        <v>-2.0465115593531649</v>
      </c>
      <c r="K49" s="10">
        <f t="shared" ca="1" si="6"/>
        <v>1479.5348844064683</v>
      </c>
      <c r="L49" s="10">
        <f t="shared" ca="1" si="7"/>
        <v>0.32958034760039068</v>
      </c>
      <c r="M49" s="10">
        <f t="shared" ca="1" si="7"/>
        <v>0.52466517421685366</v>
      </c>
      <c r="N49" s="10">
        <f t="shared" ca="1" si="8"/>
        <v>-1.4720665464543887</v>
      </c>
      <c r="O49" s="10">
        <f t="shared" ca="1" si="9"/>
        <v>1485.2793345354562</v>
      </c>
      <c r="P49" s="10"/>
      <c r="Q49" s="10"/>
      <c r="R49" s="9">
        <f t="shared" ca="1" si="10"/>
        <v>1479.5348844064683</v>
      </c>
      <c r="T49" s="9">
        <f t="shared" ca="1" si="11"/>
        <v>13.125311732896989</v>
      </c>
      <c r="U49" s="9">
        <f t="shared" ca="1" si="12"/>
        <v>1479.5348844064683</v>
      </c>
      <c r="V49" s="9">
        <f t="shared" ca="1" si="13"/>
        <v>5.7444501289878644</v>
      </c>
      <c r="W49" s="9">
        <f t="shared" ca="1" si="0"/>
        <v>5.7444501289878644</v>
      </c>
    </row>
    <row r="50" spans="3:23" s="9" customFormat="1" x14ac:dyDescent="0.2">
      <c r="C50" s="9">
        <v>37</v>
      </c>
      <c r="D50" s="10">
        <f t="shared" ca="1" si="1"/>
        <v>0.74577283827526997</v>
      </c>
      <c r="E50" s="10">
        <f t="shared" ca="1" si="1"/>
        <v>0.58334193987574523</v>
      </c>
      <c r="F50" s="10">
        <f t="shared" ca="1" si="2"/>
        <v>-0.66330526285459401</v>
      </c>
      <c r="G50" s="10">
        <f t="shared" ca="1" si="3"/>
        <v>1493.366947371454</v>
      </c>
      <c r="H50" s="10">
        <f t="shared" ca="1" si="4"/>
        <v>0.2524290918375558</v>
      </c>
      <c r="I50" s="10">
        <f t="shared" ca="1" si="4"/>
        <v>0.20866885836794058</v>
      </c>
      <c r="J50" s="10">
        <f t="shared" ca="1" si="5"/>
        <v>0.42607653799630935</v>
      </c>
      <c r="K50" s="10">
        <f t="shared" ca="1" si="6"/>
        <v>1504.260765379963</v>
      </c>
      <c r="L50" s="10">
        <f t="shared" ca="1" si="7"/>
        <v>5.0018842545532793E-2</v>
      </c>
      <c r="M50" s="10">
        <f t="shared" ca="1" si="7"/>
        <v>0.36817640157517639</v>
      </c>
      <c r="N50" s="10">
        <f t="shared" ca="1" si="8"/>
        <v>-1.6549395110537499</v>
      </c>
      <c r="O50" s="10">
        <f t="shared" ca="1" si="9"/>
        <v>1483.4506048894625</v>
      </c>
      <c r="P50" s="10"/>
      <c r="Q50" s="10"/>
      <c r="R50" s="9">
        <f t="shared" ca="1" si="10"/>
        <v>1483.4506048894625</v>
      </c>
      <c r="T50" s="9">
        <f t="shared" ca="1" si="11"/>
        <v>9.9163424819914781</v>
      </c>
      <c r="U50" s="9">
        <f t="shared" ca="1" si="12"/>
        <v>20.810160490500493</v>
      </c>
      <c r="V50" s="9">
        <f t="shared" ca="1" si="13"/>
        <v>1483.4506048894625</v>
      </c>
      <c r="W50" s="9">
        <f t="shared" ca="1" si="0"/>
        <v>9.9163424819914781</v>
      </c>
    </row>
    <row r="51" spans="3:23" s="9" customFormat="1" x14ac:dyDescent="0.2">
      <c r="C51" s="9">
        <v>38</v>
      </c>
      <c r="D51" s="10">
        <f t="shared" ca="1" si="1"/>
        <v>0.53127267658445199</v>
      </c>
      <c r="E51" s="10">
        <f t="shared" ca="1" si="1"/>
        <v>0.33802906213998452</v>
      </c>
      <c r="F51" s="10">
        <f t="shared" ca="1" si="2"/>
        <v>-0.59084092377946151</v>
      </c>
      <c r="G51" s="10">
        <f t="shared" ca="1" si="3"/>
        <v>1494.0915907622054</v>
      </c>
      <c r="H51" s="10">
        <f t="shared" ca="1" si="4"/>
        <v>0.2927716348126651</v>
      </c>
      <c r="I51" s="10">
        <f t="shared" ca="1" si="4"/>
        <v>0.16772484533940568</v>
      </c>
      <c r="J51" s="10">
        <f t="shared" ca="1" si="5"/>
        <v>0.77465486143308726</v>
      </c>
      <c r="K51" s="10">
        <f t="shared" ca="1" si="6"/>
        <v>1507.7465486143308</v>
      </c>
      <c r="L51" s="10">
        <f t="shared" ca="1" si="7"/>
        <v>0.71604371202986339</v>
      </c>
      <c r="M51" s="10">
        <f t="shared" ca="1" si="7"/>
        <v>0.75138863069846673</v>
      </c>
      <c r="N51" s="10">
        <f t="shared" ca="1" si="8"/>
        <v>7.1311323120658464E-3</v>
      </c>
      <c r="O51" s="10">
        <f t="shared" ca="1" si="9"/>
        <v>1500.0713113231207</v>
      </c>
      <c r="P51" s="10"/>
      <c r="Q51" s="10"/>
      <c r="R51" s="9">
        <f t="shared" ca="1" si="10"/>
        <v>1494.0915907622054</v>
      </c>
      <c r="T51" s="9">
        <f t="shared" ca="1" si="11"/>
        <v>1494.0915907622054</v>
      </c>
      <c r="U51" s="9">
        <f t="shared" ca="1" si="12"/>
        <v>13.654957852125335</v>
      </c>
      <c r="V51" s="9">
        <f t="shared" ca="1" si="13"/>
        <v>5.9797205609152115</v>
      </c>
      <c r="W51" s="9">
        <f t="shared" ca="1" si="0"/>
        <v>5.9797205609152115</v>
      </c>
    </row>
    <row r="52" spans="3:23" s="9" customFormat="1" x14ac:dyDescent="0.2">
      <c r="C52" s="9">
        <v>39</v>
      </c>
      <c r="D52" s="10">
        <f t="shared" ca="1" si="1"/>
        <v>0.62962807203298188</v>
      </c>
      <c r="E52" s="10">
        <f t="shared" ca="1" si="1"/>
        <v>0.51894921441904918</v>
      </c>
      <c r="F52" s="10">
        <f t="shared" ca="1" si="2"/>
        <v>-0.95509048105313354</v>
      </c>
      <c r="G52" s="10">
        <f t="shared" ca="1" si="3"/>
        <v>1490.4490951894686</v>
      </c>
      <c r="H52" s="10">
        <f t="shared" ca="1" si="4"/>
        <v>0.21595725412564049</v>
      </c>
      <c r="I52" s="10">
        <f t="shared" ca="1" si="4"/>
        <v>0.35732484903328021</v>
      </c>
      <c r="J52" s="10">
        <f t="shared" ca="1" si="5"/>
        <v>-1.0931791995416271</v>
      </c>
      <c r="K52" s="10">
        <f t="shared" ca="1" si="6"/>
        <v>1489.0682080045838</v>
      </c>
      <c r="L52" s="10">
        <f t="shared" ca="1" si="7"/>
        <v>0.36695671534604168</v>
      </c>
      <c r="M52" s="10">
        <f t="shared" ca="1" si="7"/>
        <v>0.26129090857440562</v>
      </c>
      <c r="N52" s="10">
        <f t="shared" ca="1" si="8"/>
        <v>-0.10037003107815169</v>
      </c>
      <c r="O52" s="10">
        <f t="shared" ca="1" si="9"/>
        <v>1498.9962996892184</v>
      </c>
      <c r="P52" s="10"/>
      <c r="Q52" s="10"/>
      <c r="R52" s="9">
        <f t="shared" ca="1" si="10"/>
        <v>1489.0682080045838</v>
      </c>
      <c r="T52" s="9">
        <f t="shared" ca="1" si="11"/>
        <v>1.3808871848848412</v>
      </c>
      <c r="U52" s="9">
        <f t="shared" ca="1" si="12"/>
        <v>1489.0682080045838</v>
      </c>
      <c r="V52" s="9">
        <f t="shared" ca="1" si="13"/>
        <v>9.9280916846346372</v>
      </c>
      <c r="W52" s="9">
        <f t="shared" ca="1" si="0"/>
        <v>1.3808871848848412</v>
      </c>
    </row>
    <row r="53" spans="3:23" s="9" customFormat="1" x14ac:dyDescent="0.2">
      <c r="C53" s="9">
        <v>40</v>
      </c>
      <c r="D53" s="10">
        <f t="shared" ca="1" si="1"/>
        <v>0.62971796796705004</v>
      </c>
      <c r="E53" s="10">
        <f t="shared" ca="1" si="1"/>
        <v>0.78995069506355864</v>
      </c>
      <c r="F53" s="10">
        <f t="shared" ca="1" si="2"/>
        <v>0.23888934407597426</v>
      </c>
      <c r="G53" s="10">
        <f t="shared" ca="1" si="3"/>
        <v>1502.3888934407598</v>
      </c>
      <c r="H53" s="10">
        <f t="shared" ca="1" si="4"/>
        <v>0.48325774879641903</v>
      </c>
      <c r="I53" s="10">
        <f t="shared" ca="1" si="4"/>
        <v>0.25166302752665592</v>
      </c>
      <c r="J53" s="10">
        <f t="shared" ca="1" si="5"/>
        <v>-1.2601285951297744E-2</v>
      </c>
      <c r="K53" s="10">
        <f t="shared" ca="1" si="6"/>
        <v>1499.8739871404871</v>
      </c>
      <c r="L53" s="10">
        <f t="shared" ca="1" si="7"/>
        <v>0.67088822785474733</v>
      </c>
      <c r="M53" s="10">
        <f t="shared" ca="1" si="7"/>
        <v>2.9732912185593596E-2</v>
      </c>
      <c r="N53" s="10">
        <f t="shared" ca="1" si="8"/>
        <v>0.87793316109068975</v>
      </c>
      <c r="O53" s="10">
        <f t="shared" ca="1" si="9"/>
        <v>1508.7793316109069</v>
      </c>
      <c r="P53" s="10"/>
      <c r="Q53" s="10"/>
      <c r="R53" s="9">
        <f t="shared" ca="1" si="10"/>
        <v>1499.8739871404871</v>
      </c>
      <c r="T53" s="9">
        <f t="shared" ca="1" si="11"/>
        <v>2.5149063002727416</v>
      </c>
      <c r="U53" s="9">
        <f t="shared" ca="1" si="12"/>
        <v>1499.8739871404871</v>
      </c>
      <c r="V53" s="9">
        <f t="shared" ca="1" si="13"/>
        <v>8.9053444704197773</v>
      </c>
      <c r="W53" s="9">
        <f t="shared" ca="1" si="0"/>
        <v>2.5149063002727416</v>
      </c>
    </row>
    <row r="54" spans="3:23" s="9" customFormat="1" x14ac:dyDescent="0.2">
      <c r="C54" s="9">
        <v>41</v>
      </c>
      <c r="D54" s="10">
        <f t="shared" ca="1" si="1"/>
        <v>0.56516822147878065</v>
      </c>
      <c r="E54" s="10">
        <f t="shared" ca="1" si="1"/>
        <v>0.36239621193855975</v>
      </c>
      <c r="F54" s="10">
        <f t="shared" ca="1" si="2"/>
        <v>-0.69327510019575267</v>
      </c>
      <c r="G54" s="10">
        <f t="shared" ca="1" si="3"/>
        <v>1493.0672489980425</v>
      </c>
      <c r="H54" s="10">
        <f t="shared" ca="1" si="4"/>
        <v>0.3182162809483573</v>
      </c>
      <c r="I54" s="10">
        <f t="shared" ca="1" si="4"/>
        <v>0.58942569341288464</v>
      </c>
      <c r="J54" s="10">
        <f t="shared" ca="1" si="5"/>
        <v>-1.2806310379776868</v>
      </c>
      <c r="K54" s="10">
        <f t="shared" ca="1" si="6"/>
        <v>1487.193689620223</v>
      </c>
      <c r="L54" s="10">
        <f t="shared" ca="1" si="7"/>
        <v>0.86117600717343945</v>
      </c>
      <c r="M54" s="10">
        <f t="shared" ca="1" si="7"/>
        <v>2.0743565939606023E-3</v>
      </c>
      <c r="N54" s="10">
        <f t="shared" ca="1" si="8"/>
        <v>0.54668269836745309</v>
      </c>
      <c r="O54" s="10">
        <f t="shared" ca="1" si="9"/>
        <v>1505.4668269836745</v>
      </c>
      <c r="P54" s="10"/>
      <c r="Q54" s="10"/>
      <c r="R54" s="9">
        <f t="shared" ca="1" si="10"/>
        <v>1487.193689620223</v>
      </c>
      <c r="T54" s="9">
        <f t="shared" ca="1" si="11"/>
        <v>5.873559377819447</v>
      </c>
      <c r="U54" s="9">
        <f t="shared" ca="1" si="12"/>
        <v>1487.193689620223</v>
      </c>
      <c r="V54" s="9">
        <f t="shared" ca="1" si="13"/>
        <v>18.273137363451497</v>
      </c>
      <c r="W54" s="9">
        <f t="shared" ca="1" si="0"/>
        <v>5.873559377819447</v>
      </c>
    </row>
    <row r="55" spans="3:23" s="9" customFormat="1" x14ac:dyDescent="0.2">
      <c r="C55" s="9">
        <v>42</v>
      </c>
      <c r="D55" s="10">
        <f t="shared" ca="1" si="1"/>
        <v>0.76677397903685252</v>
      </c>
      <c r="E55" s="10">
        <f t="shared" ca="1" si="1"/>
        <v>0.37603756069363847</v>
      </c>
      <c r="F55" s="10">
        <f t="shared" ca="1" si="2"/>
        <v>-0.51867679401814881</v>
      </c>
      <c r="G55" s="10">
        <f t="shared" ca="1" si="3"/>
        <v>1494.8132320598186</v>
      </c>
      <c r="H55" s="10">
        <f t="shared" ca="1" si="4"/>
        <v>0.39740780676150289</v>
      </c>
      <c r="I55" s="10">
        <f t="shared" ca="1" si="4"/>
        <v>0.37172904828384179</v>
      </c>
      <c r="J55" s="10">
        <f t="shared" ca="1" si="5"/>
        <v>-0.94067663802202905</v>
      </c>
      <c r="K55" s="10">
        <f t="shared" ca="1" si="6"/>
        <v>1490.5932336197798</v>
      </c>
      <c r="L55" s="10">
        <f t="shared" ca="1" si="7"/>
        <v>0.85318472685875357</v>
      </c>
      <c r="M55" s="10">
        <f t="shared" ca="1" si="7"/>
        <v>0.88199052411515166</v>
      </c>
      <c r="N55" s="10">
        <f t="shared" ca="1" si="8"/>
        <v>0.41558308636474456</v>
      </c>
      <c r="O55" s="10">
        <f t="shared" ca="1" si="9"/>
        <v>1504.1558308636475</v>
      </c>
      <c r="P55" s="10"/>
      <c r="Q55" s="10"/>
      <c r="R55" s="9">
        <f t="shared" ca="1" si="10"/>
        <v>1490.5932336197798</v>
      </c>
      <c r="T55" s="9">
        <f t="shared" ca="1" si="11"/>
        <v>4.2199984400388075</v>
      </c>
      <c r="U55" s="9">
        <f t="shared" ca="1" si="12"/>
        <v>1490.5932336197798</v>
      </c>
      <c r="V55" s="9">
        <f t="shared" ca="1" si="13"/>
        <v>13.562597243867685</v>
      </c>
      <c r="W55" s="9">
        <f t="shared" ca="1" si="0"/>
        <v>4.2199984400388075</v>
      </c>
    </row>
    <row r="56" spans="3:23" s="9" customFormat="1" x14ac:dyDescent="0.2">
      <c r="C56" s="9">
        <v>43</v>
      </c>
      <c r="D56" s="10">
        <f t="shared" ca="1" si="1"/>
        <v>0.95678578544659443</v>
      </c>
      <c r="E56" s="10">
        <f t="shared" ca="1" si="1"/>
        <v>0.66269129714086816</v>
      </c>
      <c r="F56" s="10">
        <f t="shared" ca="1" si="2"/>
        <v>-0.15500263995671903</v>
      </c>
      <c r="G56" s="10">
        <f t="shared" ca="1" si="3"/>
        <v>1498.4499736004327</v>
      </c>
      <c r="H56" s="10">
        <f t="shared" ca="1" si="4"/>
        <v>0.59414888617662709</v>
      </c>
      <c r="I56" s="10">
        <f t="shared" ca="1" si="4"/>
        <v>0.3515600535065927</v>
      </c>
      <c r="J56" s="10">
        <f t="shared" ca="1" si="5"/>
        <v>-0.60784904808360141</v>
      </c>
      <c r="K56" s="10">
        <f t="shared" ca="1" si="6"/>
        <v>1493.9215095191639</v>
      </c>
      <c r="L56" s="10">
        <f t="shared" ca="1" si="7"/>
        <v>0.547608043874248</v>
      </c>
      <c r="M56" s="10">
        <f t="shared" ca="1" si="7"/>
        <v>0.75329603493993125</v>
      </c>
      <c r="N56" s="10">
        <f t="shared" ca="1" si="8"/>
        <v>2.2726072105507318E-2</v>
      </c>
      <c r="O56" s="10">
        <f t="shared" ca="1" si="9"/>
        <v>1500.227260721055</v>
      </c>
      <c r="P56" s="10"/>
      <c r="Q56" s="10"/>
      <c r="R56" s="9">
        <f t="shared" ca="1" si="10"/>
        <v>1493.9215095191639</v>
      </c>
      <c r="T56" s="9">
        <f t="shared" ca="1" si="11"/>
        <v>4.528464081268794</v>
      </c>
      <c r="U56" s="9">
        <f t="shared" ca="1" si="12"/>
        <v>1493.9215095191639</v>
      </c>
      <c r="V56" s="9">
        <f t="shared" ca="1" si="13"/>
        <v>6.3057512018910984</v>
      </c>
      <c r="W56" s="9">
        <f t="shared" ca="1" si="0"/>
        <v>4.528464081268794</v>
      </c>
    </row>
    <row r="57" spans="3:23" s="9" customFormat="1" x14ac:dyDescent="0.2">
      <c r="C57" s="9">
        <v>44</v>
      </c>
      <c r="D57" s="10">
        <f t="shared" ca="1" si="1"/>
        <v>6.1410918790993474E-2</v>
      </c>
      <c r="E57" s="10">
        <f t="shared" ca="1" si="1"/>
        <v>0.31233331829987854</v>
      </c>
      <c r="F57" s="10">
        <f t="shared" ca="1" si="2"/>
        <v>-0.90171669984897751</v>
      </c>
      <c r="G57" s="10">
        <f t="shared" ca="1" si="3"/>
        <v>1490.9828330015102</v>
      </c>
      <c r="H57" s="10">
        <f t="shared" ca="1" si="4"/>
        <v>0.42972949673703253</v>
      </c>
      <c r="I57" s="10">
        <f t="shared" ca="1" si="4"/>
        <v>0.5988445607939108</v>
      </c>
      <c r="J57" s="10">
        <f t="shared" ca="1" si="5"/>
        <v>-1.05699104852582</v>
      </c>
      <c r="K57" s="10">
        <f t="shared" ca="1" si="6"/>
        <v>1489.4300895147419</v>
      </c>
      <c r="L57" s="10">
        <f t="shared" ca="1" si="7"/>
        <v>0.17984219580776684</v>
      </c>
      <c r="M57" s="10">
        <f t="shared" ca="1" si="7"/>
        <v>0.58233390364589444</v>
      </c>
      <c r="N57" s="10">
        <f t="shared" ca="1" si="8"/>
        <v>-1.6100018035904957</v>
      </c>
      <c r="O57" s="10">
        <f t="shared" ca="1" si="9"/>
        <v>1483.8999819640951</v>
      </c>
      <c r="P57" s="10"/>
      <c r="Q57" s="10"/>
      <c r="R57" s="9">
        <f t="shared" ca="1" si="10"/>
        <v>1483.8999819640951</v>
      </c>
      <c r="T57" s="9">
        <f t="shared" ca="1" si="11"/>
        <v>7.0828510374151392</v>
      </c>
      <c r="U57" s="9">
        <f t="shared" ca="1" si="12"/>
        <v>5.5301075506467896</v>
      </c>
      <c r="V57" s="9">
        <f t="shared" ca="1" si="13"/>
        <v>1483.8999819640951</v>
      </c>
      <c r="W57" s="9">
        <f t="shared" ca="1" si="0"/>
        <v>5.5301075506467896</v>
      </c>
    </row>
    <row r="58" spans="3:23" s="9" customFormat="1" x14ac:dyDescent="0.2">
      <c r="C58" s="9">
        <v>45</v>
      </c>
      <c r="D58" s="10">
        <f t="shared" ca="1" si="1"/>
        <v>0.13649881768761496</v>
      </c>
      <c r="E58" s="10">
        <f t="shared" ca="1" si="1"/>
        <v>0.18005327786854186</v>
      </c>
      <c r="F58" s="10">
        <f t="shared" ca="1" si="2"/>
        <v>0.84912960991807407</v>
      </c>
      <c r="G58" s="10">
        <f t="shared" ca="1" si="3"/>
        <v>1508.4912960991808</v>
      </c>
      <c r="H58" s="10">
        <f t="shared" ca="1" si="4"/>
        <v>3.8651311381183495E-2</v>
      </c>
      <c r="I58" s="10">
        <f t="shared" ca="1" si="4"/>
        <v>0.48071286421306214</v>
      </c>
      <c r="J58" s="10">
        <f t="shared" ca="1" si="5"/>
        <v>-2.5320477013554137</v>
      </c>
      <c r="K58" s="10">
        <f t="shared" ca="1" si="6"/>
        <v>1474.6795229864458</v>
      </c>
      <c r="L58" s="10">
        <f t="shared" ca="1" si="7"/>
        <v>0.6726486327437784</v>
      </c>
      <c r="M58" s="10">
        <f t="shared" ca="1" si="7"/>
        <v>0.334620853621727</v>
      </c>
      <c r="N58" s="10">
        <f t="shared" ca="1" si="8"/>
        <v>-0.45149522006869042</v>
      </c>
      <c r="O58" s="10">
        <f t="shared" ca="1" si="9"/>
        <v>1495.4850477993132</v>
      </c>
      <c r="P58" s="10"/>
      <c r="Q58" s="10"/>
      <c r="R58" s="9">
        <f t="shared" ca="1" si="10"/>
        <v>1474.6795229864458</v>
      </c>
      <c r="T58" s="9">
        <f t="shared" ca="1" si="11"/>
        <v>33.811773112734954</v>
      </c>
      <c r="U58" s="9">
        <f t="shared" ca="1" si="12"/>
        <v>1474.6795229864458</v>
      </c>
      <c r="V58" s="9">
        <f t="shared" ca="1" si="13"/>
        <v>20.805524812867361</v>
      </c>
      <c r="W58" s="9">
        <f t="shared" ca="1" si="0"/>
        <v>20.805524812867361</v>
      </c>
    </row>
    <row r="59" spans="3:23" s="9" customFormat="1" x14ac:dyDescent="0.2">
      <c r="C59" s="9">
        <v>46</v>
      </c>
      <c r="D59" s="10">
        <f t="shared" ca="1" si="1"/>
        <v>0.9880581301898872</v>
      </c>
      <c r="E59" s="10">
        <f t="shared" ca="1" si="1"/>
        <v>0.79181650726102815</v>
      </c>
      <c r="F59" s="10">
        <f t="shared" ca="1" si="2"/>
        <v>4.025997966835157E-2</v>
      </c>
      <c r="G59" s="10">
        <f t="shared" ca="1" si="3"/>
        <v>1500.4025997966835</v>
      </c>
      <c r="H59" s="10">
        <f t="shared" ca="1" si="4"/>
        <v>0.93663556537985504</v>
      </c>
      <c r="I59" s="10">
        <f t="shared" ca="1" si="4"/>
        <v>0.92336142743695582</v>
      </c>
      <c r="J59" s="10">
        <f t="shared" ca="1" si="5"/>
        <v>0.32068593901243486</v>
      </c>
      <c r="K59" s="10">
        <f t="shared" ca="1" si="6"/>
        <v>1503.2068593901242</v>
      </c>
      <c r="L59" s="10">
        <f t="shared" ca="1" si="7"/>
        <v>9.1323143946930863E-2</v>
      </c>
      <c r="M59" s="10">
        <f t="shared" ca="1" si="7"/>
        <v>0.30745971662610028</v>
      </c>
      <c r="N59" s="10">
        <f t="shared" ca="1" si="8"/>
        <v>-0.77283306423739961</v>
      </c>
      <c r="O59" s="10">
        <f t="shared" ca="1" si="9"/>
        <v>1492.271669357626</v>
      </c>
      <c r="P59" s="10"/>
      <c r="Q59" s="10"/>
      <c r="R59" s="9">
        <f t="shared" ca="1" si="10"/>
        <v>1492.271669357626</v>
      </c>
      <c r="T59" s="9">
        <f t="shared" ca="1" si="11"/>
        <v>8.1309304390574653</v>
      </c>
      <c r="U59" s="9">
        <f t="shared" ca="1" si="12"/>
        <v>10.935190032498213</v>
      </c>
      <c r="V59" s="9">
        <f t="shared" ca="1" si="13"/>
        <v>1492.271669357626</v>
      </c>
      <c r="W59" s="9">
        <f t="shared" ca="1" si="0"/>
        <v>8.1309304390574653</v>
      </c>
    </row>
    <row r="60" spans="3:23" s="9" customFormat="1" x14ac:dyDescent="0.2">
      <c r="C60" s="9">
        <v>47</v>
      </c>
      <c r="D60" s="10">
        <f t="shared" ca="1" si="1"/>
        <v>0.23912134143923769</v>
      </c>
      <c r="E60" s="10">
        <f t="shared" ca="1" si="1"/>
        <v>0.58981704998045648</v>
      </c>
      <c r="F60" s="10">
        <f t="shared" ca="1" si="2"/>
        <v>-1.4293205159221405</v>
      </c>
      <c r="G60" s="10">
        <f t="shared" ca="1" si="3"/>
        <v>1485.7067948407787</v>
      </c>
      <c r="H60" s="10">
        <f t="shared" ca="1" si="4"/>
        <v>0.94001980715306666</v>
      </c>
      <c r="I60" s="10">
        <f t="shared" ca="1" si="4"/>
        <v>0.56925282181901748</v>
      </c>
      <c r="J60" s="10">
        <f t="shared" ca="1" si="5"/>
        <v>-0.31894751036480112</v>
      </c>
      <c r="K60" s="10">
        <f t="shared" ca="1" si="6"/>
        <v>1496.810524896352</v>
      </c>
      <c r="L60" s="10">
        <f t="shared" ca="1" si="7"/>
        <v>0.13396140651230515</v>
      </c>
      <c r="M60" s="10">
        <f t="shared" ca="1" si="7"/>
        <v>0.52631628644269834</v>
      </c>
      <c r="N60" s="10">
        <f t="shared" ca="1" si="8"/>
        <v>-1.977747358703895</v>
      </c>
      <c r="O60" s="10">
        <f t="shared" ca="1" si="9"/>
        <v>1480.2225264129611</v>
      </c>
      <c r="P60" s="10"/>
      <c r="Q60" s="10"/>
      <c r="R60" s="9">
        <f t="shared" ca="1" si="10"/>
        <v>1480.2225264129611</v>
      </c>
      <c r="T60" s="9">
        <f t="shared" ca="1" si="11"/>
        <v>5.4842684278175966</v>
      </c>
      <c r="U60" s="9">
        <f t="shared" ca="1" si="12"/>
        <v>16.587998483390948</v>
      </c>
      <c r="V60" s="9">
        <f t="shared" ca="1" si="13"/>
        <v>1480.2225264129611</v>
      </c>
      <c r="W60" s="9">
        <f t="shared" ca="1" si="0"/>
        <v>5.4842684278175966</v>
      </c>
    </row>
    <row r="61" spans="3:23" s="9" customFormat="1" x14ac:dyDescent="0.2">
      <c r="C61" s="9">
        <v>48</v>
      </c>
      <c r="D61" s="10">
        <f t="shared" ca="1" si="1"/>
        <v>0.90544115286317095</v>
      </c>
      <c r="E61" s="10">
        <f t="shared" ca="1" si="1"/>
        <v>4.2946767158474897E-2</v>
      </c>
      <c r="F61" s="10">
        <f t="shared" ca="1" si="2"/>
        <v>0.42959032297027094</v>
      </c>
      <c r="G61" s="10">
        <f t="shared" ca="1" si="3"/>
        <v>1504.2959032297026</v>
      </c>
      <c r="H61" s="10">
        <f t="shared" ca="1" si="4"/>
        <v>0.80000739754154915</v>
      </c>
      <c r="I61" s="10">
        <f t="shared" ca="1" si="4"/>
        <v>0.34144630326103698</v>
      </c>
      <c r="J61" s="10">
        <f t="shared" ca="1" si="5"/>
        <v>-0.36306098484209987</v>
      </c>
      <c r="K61" s="10">
        <f t="shared" ca="1" si="6"/>
        <v>1496.369390151579</v>
      </c>
      <c r="L61" s="10">
        <f t="shared" ca="1" si="7"/>
        <v>0.76146265399140578</v>
      </c>
      <c r="M61" s="10">
        <f t="shared" ca="1" si="7"/>
        <v>0.34894817534268319</v>
      </c>
      <c r="N61" s="10">
        <f t="shared" ca="1" si="8"/>
        <v>-0.42998186977499642</v>
      </c>
      <c r="O61" s="10">
        <f t="shared" ca="1" si="9"/>
        <v>1495.70018130225</v>
      </c>
      <c r="P61" s="10"/>
      <c r="Q61" s="10"/>
      <c r="R61" s="9">
        <f t="shared" ca="1" si="10"/>
        <v>1495.70018130225</v>
      </c>
      <c r="T61" s="9">
        <f t="shared" ca="1" si="11"/>
        <v>8.5957219274525869</v>
      </c>
      <c r="U61" s="9">
        <f t="shared" ca="1" si="12"/>
        <v>0.66920884932892477</v>
      </c>
      <c r="V61" s="9">
        <f t="shared" ca="1" si="13"/>
        <v>1495.70018130225</v>
      </c>
      <c r="W61" s="9">
        <f t="shared" ca="1" si="0"/>
        <v>0.66920884932892477</v>
      </c>
    </row>
    <row r="62" spans="3:23" s="9" customFormat="1" x14ac:dyDescent="0.2">
      <c r="C62" s="9">
        <v>49</v>
      </c>
      <c r="D62" s="10">
        <f t="shared" ca="1" si="1"/>
        <v>0.54700528616444977</v>
      </c>
      <c r="E62" s="10">
        <f t="shared" ca="1" si="1"/>
        <v>0.46607021584142905</v>
      </c>
      <c r="F62" s="10">
        <f t="shared" ca="1" si="2"/>
        <v>-1.0735833513440518</v>
      </c>
      <c r="G62" s="10">
        <f t="shared" ca="1" si="3"/>
        <v>1489.2641664865596</v>
      </c>
      <c r="H62" s="10">
        <f t="shared" ca="1" si="4"/>
        <v>0.44935669821142865</v>
      </c>
      <c r="I62" s="10">
        <f t="shared" ca="1" si="4"/>
        <v>0.56599554540810371</v>
      </c>
      <c r="J62" s="10">
        <f t="shared" ca="1" si="5"/>
        <v>-1.1576682887420549</v>
      </c>
      <c r="K62" s="10">
        <f t="shared" ca="1" si="6"/>
        <v>1488.4233171125795</v>
      </c>
      <c r="L62" s="10">
        <f t="shared" ca="1" si="7"/>
        <v>0.21423143001293177</v>
      </c>
      <c r="M62" s="10">
        <f t="shared" ca="1" si="7"/>
        <v>0.74733231272404077</v>
      </c>
      <c r="N62" s="10">
        <f t="shared" ca="1" si="8"/>
        <v>-2.9421733896362327E-2</v>
      </c>
      <c r="O62" s="10">
        <f t="shared" ca="1" si="9"/>
        <v>1499.7057826610364</v>
      </c>
      <c r="P62" s="10"/>
      <c r="Q62" s="10"/>
      <c r="R62" s="9">
        <f t="shared" ca="1" si="10"/>
        <v>1488.4233171125795</v>
      </c>
      <c r="T62" s="9">
        <f t="shared" ca="1" si="11"/>
        <v>0.84084937398006332</v>
      </c>
      <c r="U62" s="9">
        <f t="shared" ca="1" si="12"/>
        <v>1488.4233171125795</v>
      </c>
      <c r="V62" s="9">
        <f t="shared" ca="1" si="13"/>
        <v>11.282465548456912</v>
      </c>
      <c r="W62" s="9">
        <f t="shared" ca="1" si="0"/>
        <v>0.84084937398006332</v>
      </c>
    </row>
    <row r="63" spans="3:23" s="9" customFormat="1" x14ac:dyDescent="0.2">
      <c r="C63" s="9">
        <v>50</v>
      </c>
      <c r="D63" s="10">
        <f t="shared" ca="1" si="1"/>
        <v>0.88539925621575488</v>
      </c>
      <c r="E63" s="10">
        <f t="shared" ca="1" si="1"/>
        <v>0.55451546805818597</v>
      </c>
      <c r="F63" s="10">
        <f t="shared" ca="1" si="2"/>
        <v>-0.46472734932702653</v>
      </c>
      <c r="G63" s="10">
        <f t="shared" ca="1" si="3"/>
        <v>1495.3527265067298</v>
      </c>
      <c r="H63" s="10">
        <f t="shared" ca="1" si="4"/>
        <v>0.33172471974116524</v>
      </c>
      <c r="I63" s="10">
        <f t="shared" ca="1" si="4"/>
        <v>0.28847696651392407</v>
      </c>
      <c r="J63" s="10">
        <f t="shared" ca="1" si="5"/>
        <v>-0.35565849337231781</v>
      </c>
      <c r="K63" s="10">
        <f t="shared" ca="1" si="6"/>
        <v>1496.4434150662769</v>
      </c>
      <c r="L63" s="10">
        <f t="shared" ca="1" si="7"/>
        <v>0.58140019664286557</v>
      </c>
      <c r="M63" s="10">
        <f t="shared" ca="1" si="7"/>
        <v>0.49557647790760018</v>
      </c>
      <c r="N63" s="10">
        <f t="shared" ca="1" si="8"/>
        <v>-1.0410543921357598</v>
      </c>
      <c r="O63" s="10">
        <f t="shared" ca="1" si="9"/>
        <v>1489.5894560786423</v>
      </c>
      <c r="P63" s="10"/>
      <c r="Q63" s="10"/>
      <c r="R63" s="9">
        <f t="shared" ca="1" si="10"/>
        <v>1489.5894560786423</v>
      </c>
      <c r="T63" s="9">
        <f t="shared" ca="1" si="11"/>
        <v>5.7632704280874805</v>
      </c>
      <c r="U63" s="9">
        <f t="shared" ca="1" si="12"/>
        <v>6.8539589876345417</v>
      </c>
      <c r="V63" s="9">
        <f t="shared" ca="1" si="13"/>
        <v>1489.5894560786423</v>
      </c>
      <c r="W63" s="9">
        <f t="shared" ca="1" si="0"/>
        <v>5.7632704280874805</v>
      </c>
    </row>
    <row r="64" spans="3:23" s="9" customFormat="1" x14ac:dyDescent="0.2">
      <c r="C64" s="9">
        <v>51</v>
      </c>
      <c r="D64" s="10">
        <f t="shared" ca="1" si="1"/>
        <v>0.21161544569657875</v>
      </c>
      <c r="E64" s="10">
        <f t="shared" ca="1" si="1"/>
        <v>0.42540310851308982</v>
      </c>
      <c r="F64" s="10">
        <f t="shared" ca="1" si="2"/>
        <v>-1.5723099798842108</v>
      </c>
      <c r="G64" s="10">
        <f t="shared" ca="1" si="3"/>
        <v>1484.2769002011578</v>
      </c>
      <c r="H64" s="10">
        <f t="shared" ca="1" si="4"/>
        <v>0.36351965232700589</v>
      </c>
      <c r="I64" s="10">
        <f t="shared" ca="1" si="4"/>
        <v>0.59144476421376235</v>
      </c>
      <c r="J64" s="10">
        <f t="shared" ca="1" si="5"/>
        <v>-1.1941875228592718</v>
      </c>
      <c r="K64" s="10">
        <f t="shared" ca="1" si="6"/>
        <v>1488.0581247714074</v>
      </c>
      <c r="L64" s="10">
        <f t="shared" ca="1" si="7"/>
        <v>0.60299912315491866</v>
      </c>
      <c r="M64" s="10">
        <f t="shared" ca="1" si="7"/>
        <v>0.8339840606269493</v>
      </c>
      <c r="N64" s="10">
        <f t="shared" ca="1" si="8"/>
        <v>0.50646856232642912</v>
      </c>
      <c r="O64" s="10">
        <f t="shared" ca="1" si="9"/>
        <v>1505.0646856232643</v>
      </c>
      <c r="P64" s="10"/>
      <c r="Q64" s="10"/>
      <c r="R64" s="9">
        <f t="shared" ca="1" si="10"/>
        <v>1484.2769002011578</v>
      </c>
      <c r="T64" s="9">
        <f t="shared" ca="1" si="11"/>
        <v>1484.2769002011578</v>
      </c>
      <c r="U64" s="9">
        <f t="shared" ca="1" si="12"/>
        <v>3.7812245702496057</v>
      </c>
      <c r="V64" s="9">
        <f t="shared" ca="1" si="13"/>
        <v>20.787785422106481</v>
      </c>
      <c r="W64" s="9">
        <f t="shared" ca="1" si="0"/>
        <v>3.7812245702496057</v>
      </c>
    </row>
    <row r="65" spans="3:23" s="9" customFormat="1" x14ac:dyDescent="0.2">
      <c r="C65" s="9">
        <v>52</v>
      </c>
      <c r="D65" s="10">
        <f t="shared" ca="1" si="1"/>
        <v>0.27736454918165698</v>
      </c>
      <c r="E65" s="10">
        <f t="shared" ca="1" si="1"/>
        <v>0.62164703895928608</v>
      </c>
      <c r="F65" s="10">
        <f t="shared" ca="1" si="2"/>
        <v>-1.1560453663056212</v>
      </c>
      <c r="G65" s="10">
        <f t="shared" ca="1" si="3"/>
        <v>1488.4395463369437</v>
      </c>
      <c r="H65" s="10">
        <f t="shared" ca="1" si="4"/>
        <v>0.30798516928843478</v>
      </c>
      <c r="I65" s="10">
        <f t="shared" ca="1" si="4"/>
        <v>0.65060938396258017</v>
      </c>
      <c r="J65" s="10">
        <f t="shared" ca="1" si="5"/>
        <v>-0.89733316385787898</v>
      </c>
      <c r="K65" s="10">
        <f t="shared" ca="1" si="6"/>
        <v>1491.0266683614211</v>
      </c>
      <c r="L65" s="10">
        <f t="shared" ca="1" si="7"/>
        <v>0.47045714380164316</v>
      </c>
      <c r="M65" s="10">
        <f t="shared" ca="1" si="7"/>
        <v>0.5979627016250314</v>
      </c>
      <c r="N65" s="10">
        <f t="shared" ca="1" si="8"/>
        <v>-1.0026696244921238</v>
      </c>
      <c r="O65" s="10">
        <f t="shared" ca="1" si="9"/>
        <v>1489.9733037550789</v>
      </c>
      <c r="P65" s="10"/>
      <c r="Q65" s="10"/>
      <c r="R65" s="9">
        <f t="shared" ca="1" si="10"/>
        <v>1488.4395463369437</v>
      </c>
      <c r="T65" s="9">
        <f t="shared" ca="1" si="11"/>
        <v>1488.4395463369437</v>
      </c>
      <c r="U65" s="9">
        <f t="shared" ca="1" si="12"/>
        <v>2.5871220244773667</v>
      </c>
      <c r="V65" s="9">
        <f t="shared" ca="1" si="13"/>
        <v>1.5337574181351101</v>
      </c>
      <c r="W65" s="9">
        <f t="shared" ca="1" si="0"/>
        <v>1.5337574181351101</v>
      </c>
    </row>
    <row r="66" spans="3:23" s="9" customFormat="1" x14ac:dyDescent="0.2">
      <c r="C66" s="9">
        <v>53</v>
      </c>
      <c r="D66" s="10">
        <f t="shared" ca="1" si="1"/>
        <v>0.45571632692889152</v>
      </c>
      <c r="E66" s="10">
        <f t="shared" ca="1" si="1"/>
        <v>0.13011882975745559</v>
      </c>
      <c r="F66" s="10">
        <f t="shared" ca="1" si="2"/>
        <v>0.85753570364056986</v>
      </c>
      <c r="G66" s="10">
        <f t="shared" ca="1" si="3"/>
        <v>1508.5753570364056</v>
      </c>
      <c r="H66" s="10">
        <f t="shared" ca="1" si="4"/>
        <v>0.10169282414785075</v>
      </c>
      <c r="I66" s="10">
        <f t="shared" ca="1" si="4"/>
        <v>0.18965499337402636</v>
      </c>
      <c r="J66" s="10">
        <f t="shared" ca="1" si="5"/>
        <v>0.7914054842486673</v>
      </c>
      <c r="K66" s="10">
        <f t="shared" ca="1" si="6"/>
        <v>1507.9140548424866</v>
      </c>
      <c r="L66" s="10">
        <f t="shared" ca="1" si="7"/>
        <v>1.5451670791997274E-2</v>
      </c>
      <c r="M66" s="10">
        <f t="shared" ca="1" si="7"/>
        <v>0.1920288314513845</v>
      </c>
      <c r="N66" s="10">
        <f t="shared" ca="1" si="8"/>
        <v>1.0287998274257457</v>
      </c>
      <c r="O66" s="10">
        <f t="shared" ca="1" si="9"/>
        <v>1510.2879982742575</v>
      </c>
      <c r="P66" s="10"/>
      <c r="Q66" s="10"/>
      <c r="R66" s="9">
        <f t="shared" ca="1" si="10"/>
        <v>1507.9140548424866</v>
      </c>
      <c r="T66" s="9">
        <f t="shared" ca="1" si="11"/>
        <v>0.66130219391902756</v>
      </c>
      <c r="U66" s="9">
        <f t="shared" ca="1" si="12"/>
        <v>1507.9140548424866</v>
      </c>
      <c r="V66" s="9">
        <f t="shared" ca="1" si="13"/>
        <v>2.3739434317708401</v>
      </c>
      <c r="W66" s="9">
        <f t="shared" ca="1" si="0"/>
        <v>0.66130219391902756</v>
      </c>
    </row>
    <row r="67" spans="3:23" s="9" customFormat="1" x14ac:dyDescent="0.2">
      <c r="C67" s="9">
        <v>54</v>
      </c>
      <c r="D67" s="10">
        <f t="shared" ca="1" si="1"/>
        <v>0.40345831149993805</v>
      </c>
      <c r="E67" s="10">
        <f t="shared" ca="1" si="1"/>
        <v>0.94209103390207327</v>
      </c>
      <c r="F67" s="10">
        <f t="shared" ca="1" si="2"/>
        <v>1.2591468002496675</v>
      </c>
      <c r="G67" s="10">
        <f t="shared" ca="1" si="3"/>
        <v>1512.5914680024966</v>
      </c>
      <c r="H67" s="10">
        <f t="shared" ca="1" si="4"/>
        <v>0.87990019391522434</v>
      </c>
      <c r="I67" s="10">
        <f t="shared" ca="1" si="4"/>
        <v>0.19559196888613728</v>
      </c>
      <c r="J67" s="10">
        <f t="shared" ca="1" si="5"/>
        <v>0.1695822470543798</v>
      </c>
      <c r="K67" s="10">
        <f t="shared" ca="1" si="6"/>
        <v>1501.6958224705438</v>
      </c>
      <c r="L67" s="10">
        <f t="shared" ca="1" si="7"/>
        <v>0.24364097108471972</v>
      </c>
      <c r="M67" s="10">
        <f t="shared" ca="1" si="7"/>
        <v>0.12878614579762016</v>
      </c>
      <c r="N67" s="10">
        <f t="shared" ca="1" si="8"/>
        <v>1.1596990057707159</v>
      </c>
      <c r="O67" s="10">
        <f t="shared" ca="1" si="9"/>
        <v>1511.5969900577072</v>
      </c>
      <c r="P67" s="10"/>
      <c r="Q67" s="10"/>
      <c r="R67" s="9">
        <f t="shared" ca="1" si="10"/>
        <v>1501.6958224705438</v>
      </c>
      <c r="T67" s="9">
        <f t="shared" ca="1" si="11"/>
        <v>10.895645531952823</v>
      </c>
      <c r="U67" s="9">
        <f t="shared" ca="1" si="12"/>
        <v>1501.6958224705438</v>
      </c>
      <c r="V67" s="9">
        <f t="shared" ca="1" si="13"/>
        <v>9.9011675871633997</v>
      </c>
      <c r="W67" s="9">
        <f t="shared" ca="1" si="0"/>
        <v>9.9011675871633997</v>
      </c>
    </row>
    <row r="68" spans="3:23" s="9" customFormat="1" x14ac:dyDescent="0.2">
      <c r="C68" s="9">
        <v>55</v>
      </c>
      <c r="D68" s="10">
        <f t="shared" ca="1" si="1"/>
        <v>0.42921742810479124</v>
      </c>
      <c r="E68" s="10">
        <f t="shared" ca="1" si="1"/>
        <v>0.30003098814452134</v>
      </c>
      <c r="F68" s="10">
        <f t="shared" ca="1" si="2"/>
        <v>-0.40215106348791285</v>
      </c>
      <c r="G68" s="10">
        <f t="shared" ca="1" si="3"/>
        <v>1495.9784893651208</v>
      </c>
      <c r="H68" s="10">
        <f t="shared" ca="1" si="4"/>
        <v>0.46523338457418584</v>
      </c>
      <c r="I68" s="10">
        <f t="shared" ca="1" si="4"/>
        <v>0.50532725210711338</v>
      </c>
      <c r="J68" s="10">
        <f t="shared" ca="1" si="5"/>
        <v>-1.236413428075902</v>
      </c>
      <c r="K68" s="10">
        <f t="shared" ca="1" si="6"/>
        <v>1487.6358657192409</v>
      </c>
      <c r="L68" s="10">
        <f t="shared" ca="1" si="7"/>
        <v>0.16890398353364056</v>
      </c>
      <c r="M68" s="10">
        <f t="shared" ca="1" si="7"/>
        <v>0.58489858849757426</v>
      </c>
      <c r="N68" s="10">
        <f t="shared" ca="1" si="8"/>
        <v>-1.6239374781006419</v>
      </c>
      <c r="O68" s="10">
        <f t="shared" ca="1" si="9"/>
        <v>1483.7606252189935</v>
      </c>
      <c r="P68" s="10"/>
      <c r="Q68" s="10"/>
      <c r="R68" s="9">
        <f t="shared" ca="1" si="10"/>
        <v>1483.7606252189935</v>
      </c>
      <c r="T68" s="9">
        <f t="shared" ca="1" si="11"/>
        <v>12.21786414612734</v>
      </c>
      <c r="U68" s="9">
        <f t="shared" ca="1" si="12"/>
        <v>3.8752405002474006</v>
      </c>
      <c r="V68" s="9">
        <f t="shared" ca="1" si="13"/>
        <v>1483.7606252189935</v>
      </c>
      <c r="W68" s="9">
        <f t="shared" ca="1" si="0"/>
        <v>3.8752405002474006</v>
      </c>
    </row>
    <row r="69" spans="3:23" s="9" customFormat="1" x14ac:dyDescent="0.2">
      <c r="C69" s="9">
        <v>56</v>
      </c>
      <c r="D69" s="10">
        <f t="shared" ca="1" si="1"/>
        <v>0.42232716285330008</v>
      </c>
      <c r="E69" s="10">
        <f t="shared" ca="1" si="1"/>
        <v>7.5184438826284561E-3</v>
      </c>
      <c r="F69" s="10">
        <f t="shared" ca="1" si="2"/>
        <v>1.3115280004638763</v>
      </c>
      <c r="G69" s="10">
        <f t="shared" ca="1" si="3"/>
        <v>1513.1152800046389</v>
      </c>
      <c r="H69" s="10">
        <f t="shared" ca="1" si="4"/>
        <v>0.88679038537599364</v>
      </c>
      <c r="I69" s="10">
        <f t="shared" ca="1" si="4"/>
        <v>0.13676040135641698</v>
      </c>
      <c r="J69" s="10">
        <f t="shared" ca="1" si="5"/>
        <v>0.32008634273069764</v>
      </c>
      <c r="K69" s="10">
        <f t="shared" ca="1" si="6"/>
        <v>1503.200863427307</v>
      </c>
      <c r="L69" s="10">
        <f t="shared" ca="1" si="7"/>
        <v>0.17940856910457581</v>
      </c>
      <c r="M69" s="10">
        <f t="shared" ca="1" si="7"/>
        <v>0.51340428138253269</v>
      </c>
      <c r="N69" s="10">
        <f t="shared" ca="1" si="8"/>
        <v>-1.8471228821053529</v>
      </c>
      <c r="O69" s="10">
        <f t="shared" ca="1" si="9"/>
        <v>1481.5287711789465</v>
      </c>
      <c r="P69" s="10"/>
      <c r="Q69" s="10"/>
      <c r="R69" s="9">
        <f t="shared" ca="1" si="10"/>
        <v>1481.5287711789465</v>
      </c>
      <c r="T69" s="9">
        <f t="shared" ca="1" si="11"/>
        <v>31.586508825692363</v>
      </c>
      <c r="U69" s="9">
        <f t="shared" ca="1" si="12"/>
        <v>21.672092248360514</v>
      </c>
      <c r="V69" s="9">
        <f t="shared" ca="1" si="13"/>
        <v>1481.5287711789465</v>
      </c>
      <c r="W69" s="9">
        <f t="shared" ca="1" si="0"/>
        <v>21.672092248360514</v>
      </c>
    </row>
    <row r="70" spans="3:23" s="9" customFormat="1" x14ac:dyDescent="0.2">
      <c r="C70" s="9">
        <v>57</v>
      </c>
      <c r="D70" s="10">
        <f t="shared" ca="1" si="1"/>
        <v>0.13448331501864674</v>
      </c>
      <c r="E70" s="10">
        <f t="shared" ca="1" si="1"/>
        <v>0.7750690974387584</v>
      </c>
      <c r="F70" s="10">
        <f t="shared" ca="1" si="2"/>
        <v>0.31422143063171615</v>
      </c>
      <c r="G70" s="10">
        <f t="shared" ca="1" si="3"/>
        <v>1503.1422143063171</v>
      </c>
      <c r="H70" s="10">
        <f t="shared" ca="1" si="4"/>
        <v>0.41776755034056634</v>
      </c>
      <c r="I70" s="10">
        <f t="shared" ca="1" si="4"/>
        <v>0.60562189126397492</v>
      </c>
      <c r="J70" s="10">
        <f t="shared" ca="1" si="5"/>
        <v>-1.0408077450716247</v>
      </c>
      <c r="K70" s="10">
        <f t="shared" ca="1" si="6"/>
        <v>1489.5919225492837</v>
      </c>
      <c r="L70" s="10">
        <f t="shared" ca="1" si="7"/>
        <v>0.85420234623367486</v>
      </c>
      <c r="M70" s="10">
        <f t="shared" ca="1" si="7"/>
        <v>0.86515190738271475</v>
      </c>
      <c r="N70" s="10">
        <f t="shared" ca="1" si="8"/>
        <v>0.3716648349673336</v>
      </c>
      <c r="O70" s="10">
        <f t="shared" ca="1" si="9"/>
        <v>1503.7166483496733</v>
      </c>
      <c r="P70" s="10"/>
      <c r="Q70" s="10"/>
      <c r="R70" s="9">
        <f t="shared" ca="1" si="10"/>
        <v>1489.5919225492837</v>
      </c>
      <c r="T70" s="9">
        <f t="shared" ca="1" si="11"/>
        <v>13.550291757033392</v>
      </c>
      <c r="U70" s="9">
        <f t="shared" ca="1" si="12"/>
        <v>1489.5919225492837</v>
      </c>
      <c r="V70" s="9">
        <f t="shared" ca="1" si="13"/>
        <v>14.124725800389569</v>
      </c>
      <c r="W70" s="9">
        <f t="shared" ca="1" si="0"/>
        <v>13.550291757033392</v>
      </c>
    </row>
    <row r="71" spans="3:23" s="9" customFormat="1" x14ac:dyDescent="0.2">
      <c r="C71" s="9">
        <v>58</v>
      </c>
      <c r="D71" s="10">
        <f t="shared" ca="1" si="1"/>
        <v>0.5057048570797833</v>
      </c>
      <c r="E71" s="10">
        <f t="shared" ca="1" si="1"/>
        <v>0.74314577852454955</v>
      </c>
      <c r="F71" s="10">
        <f t="shared" ca="1" si="2"/>
        <v>-5.0274516130751339E-2</v>
      </c>
      <c r="G71" s="10">
        <f t="shared" ca="1" si="3"/>
        <v>1499.4972548386925</v>
      </c>
      <c r="H71" s="10">
        <f t="shared" ca="1" si="4"/>
        <v>0.94900290079825478</v>
      </c>
      <c r="I71" s="10">
        <f t="shared" ca="1" si="4"/>
        <v>0.20977467819379814</v>
      </c>
      <c r="J71" s="10">
        <f t="shared" ca="1" si="5"/>
        <v>8.0908071072615245E-2</v>
      </c>
      <c r="K71" s="10">
        <f t="shared" ca="1" si="6"/>
        <v>1500.8090807107262</v>
      </c>
      <c r="L71" s="10">
        <f t="shared" ca="1" si="7"/>
        <v>0.16889411249546615</v>
      </c>
      <c r="M71" s="10">
        <f t="shared" ca="1" si="7"/>
        <v>0.33582822596539386</v>
      </c>
      <c r="N71" s="10">
        <f t="shared" ca="1" si="8"/>
        <v>-0.96848286968670849</v>
      </c>
      <c r="O71" s="10">
        <f t="shared" ca="1" si="9"/>
        <v>1490.315171303133</v>
      </c>
      <c r="P71" s="10"/>
      <c r="Q71" s="10"/>
      <c r="R71" s="9">
        <f t="shared" ca="1" si="10"/>
        <v>1490.315171303133</v>
      </c>
      <c r="T71" s="9">
        <f t="shared" ca="1" si="11"/>
        <v>9.1820835355595136</v>
      </c>
      <c r="U71" s="9">
        <f t="shared" ca="1" si="12"/>
        <v>10.493909407593264</v>
      </c>
      <c r="V71" s="9">
        <f t="shared" ca="1" si="13"/>
        <v>1490.315171303133</v>
      </c>
      <c r="W71" s="9">
        <f t="shared" ca="1" si="0"/>
        <v>9.1820835355595136</v>
      </c>
    </row>
    <row r="72" spans="3:23" s="9" customFormat="1" x14ac:dyDescent="0.2">
      <c r="C72" s="9">
        <v>59</v>
      </c>
      <c r="D72" s="10">
        <f t="shared" ca="1" si="1"/>
        <v>0.96171962640587516</v>
      </c>
      <c r="E72" s="10">
        <f t="shared" ca="1" si="1"/>
        <v>0.13676740386993813</v>
      </c>
      <c r="F72" s="10">
        <f t="shared" ca="1" si="2"/>
        <v>0.18243213422169766</v>
      </c>
      <c r="G72" s="10">
        <f t="shared" ca="1" si="3"/>
        <v>1501.824321342217</v>
      </c>
      <c r="H72" s="10">
        <f t="shared" ca="1" si="4"/>
        <v>2.8887110044032438E-3</v>
      </c>
      <c r="I72" s="10">
        <f t="shared" ca="1" si="4"/>
        <v>0.82370987812730989</v>
      </c>
      <c r="J72" s="10">
        <f t="shared" ca="1" si="5"/>
        <v>1.5277316322302719</v>
      </c>
      <c r="K72" s="10">
        <f t="shared" ca="1" si="6"/>
        <v>1515.2773163223028</v>
      </c>
      <c r="L72" s="10">
        <f t="shared" ca="1" si="7"/>
        <v>0.80119610841456945</v>
      </c>
      <c r="M72" s="10">
        <f t="shared" ca="1" si="7"/>
        <v>0.94224448101093827</v>
      </c>
      <c r="N72" s="10">
        <f t="shared" ca="1" si="8"/>
        <v>0.62244661228788678</v>
      </c>
      <c r="O72" s="10">
        <f t="shared" ca="1" si="9"/>
        <v>1506.2244661228788</v>
      </c>
      <c r="P72" s="10"/>
      <c r="Q72" s="10"/>
      <c r="R72" s="9">
        <f t="shared" ca="1" si="10"/>
        <v>1501.824321342217</v>
      </c>
      <c r="T72" s="9">
        <f t="shared" ca="1" si="11"/>
        <v>1501.824321342217</v>
      </c>
      <c r="U72" s="9">
        <f t="shared" ca="1" si="12"/>
        <v>13.452994980085805</v>
      </c>
      <c r="V72" s="9">
        <f t="shared" ca="1" si="13"/>
        <v>4.4001447806617762</v>
      </c>
      <c r="W72" s="9">
        <f t="shared" ca="1" si="0"/>
        <v>4.4001447806617762</v>
      </c>
    </row>
    <row r="73" spans="3:23" s="9" customFormat="1" x14ac:dyDescent="0.2">
      <c r="C73" s="9">
        <v>60</v>
      </c>
      <c r="D73" s="10">
        <f t="shared" ca="1" si="1"/>
        <v>3.8547866242909068E-2</v>
      </c>
      <c r="E73" s="10">
        <f t="shared" ca="1" si="1"/>
        <v>0.66728587527328942</v>
      </c>
      <c r="F73" s="10">
        <f t="shared" ca="1" si="2"/>
        <v>-1.2672949436775336</v>
      </c>
      <c r="G73" s="10">
        <f t="shared" ca="1" si="3"/>
        <v>1487.3270505632247</v>
      </c>
      <c r="H73" s="10">
        <f t="shared" ca="1" si="4"/>
        <v>0.49984725684100551</v>
      </c>
      <c r="I73" s="10">
        <f t="shared" ca="1" si="4"/>
        <v>0.77551947134634402</v>
      </c>
      <c r="J73" s="10">
        <f t="shared" ca="1" si="5"/>
        <v>0.18802362091313032</v>
      </c>
      <c r="K73" s="10">
        <f t="shared" ca="1" si="6"/>
        <v>1501.8802362091312</v>
      </c>
      <c r="L73" s="10">
        <f t="shared" ca="1" si="7"/>
        <v>8.1941149503797606E-2</v>
      </c>
      <c r="M73" s="10">
        <f t="shared" ca="1" si="7"/>
        <v>0.84158245914531637</v>
      </c>
      <c r="N73" s="10">
        <f t="shared" ca="1" si="8"/>
        <v>1.2172843104562467</v>
      </c>
      <c r="O73" s="10">
        <f t="shared" ca="1" si="9"/>
        <v>1512.1728431045624</v>
      </c>
      <c r="P73" s="10"/>
      <c r="Q73" s="10"/>
      <c r="R73" s="9">
        <f t="shared" ca="1" si="10"/>
        <v>1487.3270505632247</v>
      </c>
      <c r="T73" s="9">
        <f t="shared" ca="1" si="11"/>
        <v>1487.3270505632247</v>
      </c>
      <c r="U73" s="9">
        <f t="shared" ca="1" si="12"/>
        <v>14.553185645906524</v>
      </c>
      <c r="V73" s="9">
        <f t="shared" ca="1" si="13"/>
        <v>24.845792541337687</v>
      </c>
      <c r="W73" s="9">
        <f t="shared" ca="1" si="0"/>
        <v>14.553185645906524</v>
      </c>
    </row>
    <row r="74" spans="3:23" s="9" customFormat="1" x14ac:dyDescent="0.2">
      <c r="C74" s="9">
        <v>61</v>
      </c>
      <c r="D74" s="10">
        <f t="shared" ca="1" si="1"/>
        <v>0.81249159292894779</v>
      </c>
      <c r="E74" s="10">
        <f t="shared" ca="1" si="1"/>
        <v>0.81722603450095366</v>
      </c>
      <c r="F74" s="10">
        <f t="shared" ca="1" si="2"/>
        <v>0.26418376981880026</v>
      </c>
      <c r="G74" s="10">
        <f t="shared" ca="1" si="3"/>
        <v>1502.6418376981881</v>
      </c>
      <c r="H74" s="10">
        <f t="shared" ca="1" si="4"/>
        <v>0.71309331103153351</v>
      </c>
      <c r="I74" s="10">
        <f t="shared" ca="1" si="4"/>
        <v>0.46980632685488788</v>
      </c>
      <c r="J74" s="10">
        <f t="shared" ca="1" si="5"/>
        <v>-0.80761161427788697</v>
      </c>
      <c r="K74" s="10">
        <f t="shared" ca="1" si="6"/>
        <v>1491.9238838572212</v>
      </c>
      <c r="L74" s="10">
        <f t="shared" ca="1" si="7"/>
        <v>0.31449246772640238</v>
      </c>
      <c r="M74" s="10">
        <f t="shared" ca="1" si="7"/>
        <v>0.49217996173768452</v>
      </c>
      <c r="N74" s="10">
        <f t="shared" ca="1" si="8"/>
        <v>-1.5192133738756892</v>
      </c>
      <c r="O74" s="10">
        <f t="shared" ca="1" si="9"/>
        <v>1484.8078662612431</v>
      </c>
      <c r="P74" s="10"/>
      <c r="Q74" s="10"/>
      <c r="R74" s="9">
        <f t="shared" ca="1" si="10"/>
        <v>1484.8078662612431</v>
      </c>
      <c r="T74" s="9">
        <f t="shared" ca="1" si="11"/>
        <v>17.833971436944921</v>
      </c>
      <c r="U74" s="9">
        <f t="shared" ca="1" si="12"/>
        <v>7.1160175959780645</v>
      </c>
      <c r="V74" s="9">
        <f t="shared" ca="1" si="13"/>
        <v>1484.8078662612431</v>
      </c>
      <c r="W74" s="9">
        <f t="shared" ca="1" si="0"/>
        <v>7.1160175959780645</v>
      </c>
    </row>
    <row r="75" spans="3:23" s="9" customFormat="1" x14ac:dyDescent="0.2">
      <c r="C75" s="9">
        <v>62</v>
      </c>
      <c r="D75" s="10">
        <f t="shared" ca="1" si="1"/>
        <v>0.61806746548639679</v>
      </c>
      <c r="E75" s="10">
        <f t="shared" ca="1" si="1"/>
        <v>0.35817283172515357</v>
      </c>
      <c r="F75" s="10">
        <f t="shared" ca="1" si="2"/>
        <v>-0.61657952490408696</v>
      </c>
      <c r="G75" s="10">
        <f t="shared" ca="1" si="3"/>
        <v>1493.8342047509591</v>
      </c>
      <c r="H75" s="10">
        <f t="shared" ca="1" si="4"/>
        <v>0.80282210699385015</v>
      </c>
      <c r="I75" s="10">
        <f t="shared" ca="1" si="4"/>
        <v>0.76154762237979123</v>
      </c>
      <c r="J75" s="10">
        <f t="shared" ca="1" si="5"/>
        <v>4.8044576671687621E-2</v>
      </c>
      <c r="K75" s="10">
        <f t="shared" ca="1" si="6"/>
        <v>1500.4804457667169</v>
      </c>
      <c r="L75" s="10">
        <f t="shared" ca="1" si="7"/>
        <v>0.9886855619006234</v>
      </c>
      <c r="M75" s="10">
        <f t="shared" ca="1" si="7"/>
        <v>0.46875684832560549</v>
      </c>
      <c r="N75" s="10">
        <f t="shared" ca="1" si="8"/>
        <v>-0.1479596958090566</v>
      </c>
      <c r="O75" s="10">
        <f t="shared" ca="1" si="9"/>
        <v>1498.5204030419095</v>
      </c>
      <c r="P75" s="10"/>
      <c r="Q75" s="10"/>
      <c r="R75" s="9">
        <f t="shared" ca="1" si="10"/>
        <v>1493.8342047509591</v>
      </c>
      <c r="T75" s="9">
        <f t="shared" ca="1" si="11"/>
        <v>1493.8342047509591</v>
      </c>
      <c r="U75" s="9">
        <f t="shared" ca="1" si="12"/>
        <v>6.6462410157578233</v>
      </c>
      <c r="V75" s="9">
        <f t="shared" ca="1" si="13"/>
        <v>4.686198290950415</v>
      </c>
      <c r="W75" s="9">
        <f t="shared" ca="1" si="0"/>
        <v>4.686198290950415</v>
      </c>
    </row>
    <row r="76" spans="3:23" s="9" customFormat="1" x14ac:dyDescent="0.2">
      <c r="C76" s="9">
        <v>63</v>
      </c>
      <c r="D76" s="10">
        <f t="shared" ca="1" si="1"/>
        <v>0.4713102027025563</v>
      </c>
      <c r="E76" s="10">
        <f t="shared" ca="1" si="1"/>
        <v>0.15963508485844846</v>
      </c>
      <c r="F76" s="10">
        <f t="shared" ca="1" si="2"/>
        <v>0.65960265474852586</v>
      </c>
      <c r="G76" s="10">
        <f t="shared" ca="1" si="3"/>
        <v>1506.5960265474853</v>
      </c>
      <c r="H76" s="10">
        <f t="shared" ca="1" si="4"/>
        <v>0.20621315838479659</v>
      </c>
      <c r="I76" s="10">
        <f t="shared" ca="1" si="4"/>
        <v>0.5679327779131087</v>
      </c>
      <c r="J76" s="10">
        <f t="shared" ca="1" si="5"/>
        <v>-1.6175591325344092</v>
      </c>
      <c r="K76" s="10">
        <f t="shared" ca="1" si="6"/>
        <v>1483.8244086746558</v>
      </c>
      <c r="L76" s="10">
        <f t="shared" ca="1" si="7"/>
        <v>0.38817675110315475</v>
      </c>
      <c r="M76" s="10">
        <f t="shared" ca="1" si="7"/>
        <v>0.12044838508021594</v>
      </c>
      <c r="N76" s="10">
        <f t="shared" ca="1" si="8"/>
        <v>1.0001952124761981</v>
      </c>
      <c r="O76" s="10">
        <f t="shared" ca="1" si="9"/>
        <v>1510.0019521247621</v>
      </c>
      <c r="P76" s="10"/>
      <c r="Q76" s="10"/>
      <c r="R76" s="9">
        <f t="shared" ca="1" si="10"/>
        <v>1483.8244086746558</v>
      </c>
      <c r="T76" s="9">
        <f t="shared" ca="1" si="11"/>
        <v>22.771617872829438</v>
      </c>
      <c r="U76" s="9">
        <f t="shared" ca="1" si="12"/>
        <v>1483.8244086746558</v>
      </c>
      <c r="V76" s="9">
        <f t="shared" ca="1" si="13"/>
        <v>26.177543450106214</v>
      </c>
      <c r="W76" s="9">
        <f t="shared" ca="1" si="0"/>
        <v>22.771617872829438</v>
      </c>
    </row>
    <row r="77" spans="3:23" s="9" customFormat="1" x14ac:dyDescent="0.2">
      <c r="C77" s="9">
        <v>64</v>
      </c>
      <c r="D77" s="10">
        <f t="shared" ca="1" si="1"/>
        <v>0.41036680073400911</v>
      </c>
      <c r="E77" s="10">
        <f t="shared" ca="1" si="1"/>
        <v>0.83799203398248534</v>
      </c>
      <c r="F77" s="10">
        <f t="shared" ca="1" si="2"/>
        <v>0.70089051639720135</v>
      </c>
      <c r="G77" s="10">
        <f t="shared" ca="1" si="3"/>
        <v>1507.008905163972</v>
      </c>
      <c r="H77" s="10">
        <f t="shared" ca="1" si="4"/>
        <v>0.62967528268187645</v>
      </c>
      <c r="I77" s="10">
        <f t="shared" ca="1" si="4"/>
        <v>0.67811555508560017</v>
      </c>
      <c r="J77" s="10">
        <f t="shared" ca="1" si="5"/>
        <v>-0.41979947175506227</v>
      </c>
      <c r="K77" s="10">
        <f t="shared" ca="1" si="6"/>
        <v>1495.8020052824493</v>
      </c>
      <c r="L77" s="10">
        <f t="shared" ca="1" si="7"/>
        <v>0.73227922587535355</v>
      </c>
      <c r="M77" s="10">
        <f t="shared" ca="1" si="7"/>
        <v>0.65625361562453222</v>
      </c>
      <c r="N77" s="10">
        <f t="shared" ca="1" si="8"/>
        <v>-0.43856433656584454</v>
      </c>
      <c r="O77" s="10">
        <f t="shared" ca="1" si="9"/>
        <v>1495.6143566343414</v>
      </c>
      <c r="P77" s="10"/>
      <c r="Q77" s="10"/>
      <c r="R77" s="9">
        <f t="shared" ca="1" si="10"/>
        <v>1495.6143566343414</v>
      </c>
      <c r="T77" s="9">
        <f t="shared" ca="1" si="11"/>
        <v>11.394548529630583</v>
      </c>
      <c r="U77" s="9">
        <f t="shared" ca="1" si="12"/>
        <v>0.18764864810782456</v>
      </c>
      <c r="V77" s="9">
        <f t="shared" ca="1" si="13"/>
        <v>1495.6143566343414</v>
      </c>
      <c r="W77" s="9">
        <f t="shared" ref="W77:W140" ca="1" si="14">MIN(T77:V77)</f>
        <v>0.18764864810782456</v>
      </c>
    </row>
    <row r="78" spans="3:23" s="9" customFormat="1" x14ac:dyDescent="0.2">
      <c r="C78" s="9">
        <v>65</v>
      </c>
      <c r="D78" s="10">
        <f t="shared" ref="D78:E141" ca="1" si="15">RAND()</f>
        <v>0.95390858693088953</v>
      </c>
      <c r="E78" s="10">
        <f t="shared" ca="1" si="15"/>
        <v>0.57662339202158674</v>
      </c>
      <c r="F78" s="10">
        <f t="shared" ref="F78:F141" ca="1" si="16">SQRT(2*-1*LN(D78))*COS(2*PI()*E78)</f>
        <v>-0.27228479300596659</v>
      </c>
      <c r="G78" s="10">
        <f t="shared" ref="G78:G141" ca="1" si="17">$C$7+(F78*$C$8)</f>
        <v>1497.2771520699403</v>
      </c>
      <c r="H78" s="10">
        <f t="shared" ref="H78:I141" ca="1" si="18">RAND()</f>
        <v>0.27624672221004043</v>
      </c>
      <c r="I78" s="10">
        <f t="shared" ca="1" si="18"/>
        <v>0.57448403609757492</v>
      </c>
      <c r="J78" s="10">
        <f t="shared" ref="J78:J141" ca="1" si="19">SQRT(2*-1*LN(H78))*COS(2*PI()*I78)</f>
        <v>-1.4315571309653539</v>
      </c>
      <c r="K78" s="10">
        <f t="shared" ref="K78:K141" ca="1" si="20">$C$7+(J78*$C$8)</f>
        <v>1485.6844286903465</v>
      </c>
      <c r="L78" s="10">
        <f t="shared" ref="L78:M141" ca="1" si="21">RAND()</f>
        <v>0.46769663034259612</v>
      </c>
      <c r="M78" s="10">
        <f t="shared" ca="1" si="21"/>
        <v>0.40028445033077475</v>
      </c>
      <c r="N78" s="10">
        <f t="shared" ref="N78:N141" ca="1" si="22">SQRT(2*-1*LN(L78))*COS(2*PI()*M78)</f>
        <v>-0.99867428021739368</v>
      </c>
      <c r="O78" s="10">
        <f t="shared" ref="O78:O141" ca="1" si="23">$C$7+(N78*$C$8)</f>
        <v>1490.0132571978261</v>
      </c>
      <c r="P78" s="10"/>
      <c r="Q78" s="10"/>
      <c r="R78" s="9">
        <f t="shared" ref="R78:R141" ca="1" si="24">MIN(Q78,O78,K78,G78)</f>
        <v>1485.6844286903465</v>
      </c>
      <c r="T78" s="9">
        <f t="shared" ref="T78:T141" ca="1" si="25">IF(G78-R78&gt;0,G78-R78,G78)</f>
        <v>11.592723379593735</v>
      </c>
      <c r="U78" s="9">
        <f t="shared" ref="U78:U141" ca="1" si="26">IF(K78-R78&gt;0,K78-R78,K78)</f>
        <v>1485.6844286903465</v>
      </c>
      <c r="V78" s="9">
        <f t="shared" ref="V78:V141" ca="1" si="27">IF(O78-R78&gt;0,O78-R78,O78)</f>
        <v>4.3288285074795567</v>
      </c>
      <c r="W78" s="9">
        <f t="shared" ca="1" si="14"/>
        <v>4.3288285074795567</v>
      </c>
    </row>
    <row r="79" spans="3:23" s="9" customFormat="1" x14ac:dyDescent="0.2">
      <c r="C79" s="9">
        <v>66</v>
      </c>
      <c r="D79" s="10">
        <f t="shared" ca="1" si="15"/>
        <v>0.19901902125530757</v>
      </c>
      <c r="E79" s="10">
        <f t="shared" ca="1" si="15"/>
        <v>0.27400377011145771</v>
      </c>
      <c r="F79" s="10">
        <f t="shared" ca="1" si="16"/>
        <v>-0.26997659615456565</v>
      </c>
      <c r="G79" s="10">
        <f t="shared" ca="1" si="17"/>
        <v>1497.3002340384544</v>
      </c>
      <c r="H79" s="10">
        <f t="shared" ca="1" si="18"/>
        <v>0.16608052898382952</v>
      </c>
      <c r="I79" s="10">
        <f t="shared" ca="1" si="18"/>
        <v>0.41975488459378585</v>
      </c>
      <c r="J79" s="10">
        <f t="shared" ca="1" si="19"/>
        <v>-1.6590869165827105</v>
      </c>
      <c r="K79" s="10">
        <f t="shared" ca="1" si="20"/>
        <v>1483.4091308341729</v>
      </c>
      <c r="L79" s="10">
        <f t="shared" ca="1" si="21"/>
        <v>0.74916945190429995</v>
      </c>
      <c r="M79" s="10">
        <f t="shared" ca="1" si="21"/>
        <v>0.50797047306996401</v>
      </c>
      <c r="N79" s="10">
        <f t="shared" ca="1" si="22"/>
        <v>-0.75903412654724645</v>
      </c>
      <c r="O79" s="10">
        <f t="shared" ca="1" si="23"/>
        <v>1492.4096587345275</v>
      </c>
      <c r="P79" s="10"/>
      <c r="Q79" s="10"/>
      <c r="R79" s="9">
        <f t="shared" ca="1" si="24"/>
        <v>1483.4091308341729</v>
      </c>
      <c r="T79" s="9">
        <f t="shared" ca="1" si="25"/>
        <v>13.891103204281535</v>
      </c>
      <c r="U79" s="9">
        <f t="shared" ca="1" si="26"/>
        <v>1483.4091308341729</v>
      </c>
      <c r="V79" s="9">
        <f t="shared" ca="1" si="27"/>
        <v>9.0005279003546548</v>
      </c>
      <c r="W79" s="9">
        <f t="shared" ca="1" si="14"/>
        <v>9.0005279003546548</v>
      </c>
    </row>
    <row r="80" spans="3:23" s="9" customFormat="1" x14ac:dyDescent="0.2">
      <c r="C80" s="9">
        <v>67</v>
      </c>
      <c r="D80" s="10">
        <f t="shared" ca="1" si="15"/>
        <v>0.92058221090150383</v>
      </c>
      <c r="E80" s="10">
        <f t="shared" ca="1" si="15"/>
        <v>0.63530411658462393</v>
      </c>
      <c r="F80" s="10">
        <f t="shared" ca="1" si="16"/>
        <v>-0.26844758935817559</v>
      </c>
      <c r="G80" s="10">
        <f t="shared" ca="1" si="17"/>
        <v>1497.3155241064183</v>
      </c>
      <c r="H80" s="10">
        <f t="shared" ca="1" si="18"/>
        <v>0.57366884601951229</v>
      </c>
      <c r="I80" s="10">
        <f t="shared" ca="1" si="18"/>
        <v>0.91865486552722886</v>
      </c>
      <c r="J80" s="10">
        <f t="shared" ca="1" si="19"/>
        <v>0.91950547987946019</v>
      </c>
      <c r="K80" s="10">
        <f t="shared" ca="1" si="20"/>
        <v>1509.1950547987947</v>
      </c>
      <c r="L80" s="10">
        <f t="shared" ca="1" si="21"/>
        <v>0.63966358544491853</v>
      </c>
      <c r="M80" s="10">
        <f t="shared" ca="1" si="21"/>
        <v>0.44682019158292963</v>
      </c>
      <c r="N80" s="10">
        <f t="shared" ca="1" si="22"/>
        <v>-0.89303528050048731</v>
      </c>
      <c r="O80" s="10">
        <f t="shared" ca="1" si="23"/>
        <v>1491.069647194995</v>
      </c>
      <c r="P80" s="10"/>
      <c r="Q80" s="10"/>
      <c r="R80" s="9">
        <f t="shared" ca="1" si="24"/>
        <v>1491.069647194995</v>
      </c>
      <c r="T80" s="9">
        <f t="shared" ca="1" si="25"/>
        <v>6.2458769114232382</v>
      </c>
      <c r="U80" s="9">
        <f t="shared" ca="1" si="26"/>
        <v>18.125407603799658</v>
      </c>
      <c r="V80" s="9">
        <f t="shared" ca="1" si="27"/>
        <v>1491.069647194995</v>
      </c>
      <c r="W80" s="9">
        <f t="shared" ca="1" si="14"/>
        <v>6.2458769114232382</v>
      </c>
    </row>
    <row r="81" spans="3:23" s="9" customFormat="1" x14ac:dyDescent="0.2">
      <c r="C81" s="9">
        <v>68</v>
      </c>
      <c r="D81" s="10">
        <f t="shared" ca="1" si="15"/>
        <v>0.71030179838380159</v>
      </c>
      <c r="E81" s="10">
        <f t="shared" ca="1" si="15"/>
        <v>0.94410098661456832</v>
      </c>
      <c r="F81" s="10">
        <f t="shared" ca="1" si="16"/>
        <v>0.77662806635789583</v>
      </c>
      <c r="G81" s="10">
        <f t="shared" ca="1" si="17"/>
        <v>1507.766280663579</v>
      </c>
      <c r="H81" s="10">
        <f t="shared" ca="1" si="18"/>
        <v>4.3681320650577393E-2</v>
      </c>
      <c r="I81" s="10">
        <f t="shared" ca="1" si="18"/>
        <v>4.9127700585566147E-3</v>
      </c>
      <c r="J81" s="10">
        <f t="shared" ca="1" si="19"/>
        <v>2.5011407504344239</v>
      </c>
      <c r="K81" s="10">
        <f t="shared" ca="1" si="20"/>
        <v>1525.0114075043443</v>
      </c>
      <c r="L81" s="10">
        <f t="shared" ca="1" si="21"/>
        <v>0.88454669037171541</v>
      </c>
      <c r="M81" s="10">
        <f t="shared" ca="1" si="21"/>
        <v>0.52654372450447395</v>
      </c>
      <c r="N81" s="10">
        <f t="shared" ca="1" si="22"/>
        <v>-0.48846519416822792</v>
      </c>
      <c r="O81" s="10">
        <f t="shared" ca="1" si="23"/>
        <v>1495.1153480583177</v>
      </c>
      <c r="P81" s="10"/>
      <c r="Q81" s="10"/>
      <c r="R81" s="9">
        <f t="shared" ca="1" si="24"/>
        <v>1495.1153480583177</v>
      </c>
      <c r="T81" s="9">
        <f t="shared" ca="1" si="25"/>
        <v>12.650932605261232</v>
      </c>
      <c r="U81" s="9">
        <f t="shared" ca="1" si="26"/>
        <v>29.896059446026584</v>
      </c>
      <c r="V81" s="9">
        <f t="shared" ca="1" si="27"/>
        <v>1495.1153480583177</v>
      </c>
      <c r="W81" s="9">
        <f t="shared" ca="1" si="14"/>
        <v>12.650932605261232</v>
      </c>
    </row>
    <row r="82" spans="3:23" s="9" customFormat="1" x14ac:dyDescent="0.2">
      <c r="C82" s="9">
        <v>69</v>
      </c>
      <c r="D82" s="10">
        <f t="shared" ca="1" si="15"/>
        <v>0.90968019569330616</v>
      </c>
      <c r="E82" s="10">
        <f t="shared" ca="1" si="15"/>
        <v>0.84681089162943457</v>
      </c>
      <c r="F82" s="10">
        <f t="shared" ca="1" si="16"/>
        <v>0.24864924037081657</v>
      </c>
      <c r="G82" s="10">
        <f t="shared" ca="1" si="17"/>
        <v>1502.4864924037081</v>
      </c>
      <c r="H82" s="10">
        <f t="shared" ca="1" si="18"/>
        <v>0.23619945302696321</v>
      </c>
      <c r="I82" s="10">
        <f t="shared" ca="1" si="18"/>
        <v>3.460682368849477E-2</v>
      </c>
      <c r="J82" s="10">
        <f t="shared" ca="1" si="19"/>
        <v>1.6588656273931379</v>
      </c>
      <c r="K82" s="10">
        <f t="shared" ca="1" si="20"/>
        <v>1516.5886562739313</v>
      </c>
      <c r="L82" s="10">
        <f t="shared" ca="1" si="21"/>
        <v>1.8585909694122882E-2</v>
      </c>
      <c r="M82" s="10">
        <f t="shared" ca="1" si="21"/>
        <v>0.98987854313958479</v>
      </c>
      <c r="N82" s="10">
        <f t="shared" ca="1" si="22"/>
        <v>2.8175362281404674</v>
      </c>
      <c r="O82" s="10">
        <f t="shared" ca="1" si="23"/>
        <v>1528.1753622814047</v>
      </c>
      <c r="P82" s="10"/>
      <c r="Q82" s="10"/>
      <c r="R82" s="9">
        <f t="shared" ca="1" si="24"/>
        <v>1502.4864924037081</v>
      </c>
      <c r="T82" s="9">
        <f t="shared" ca="1" si="25"/>
        <v>1502.4864924037081</v>
      </c>
      <c r="U82" s="9">
        <f t="shared" ca="1" si="26"/>
        <v>14.102163870223194</v>
      </c>
      <c r="V82" s="9">
        <f t="shared" ca="1" si="27"/>
        <v>25.688869877696561</v>
      </c>
      <c r="W82" s="9">
        <f t="shared" ca="1" si="14"/>
        <v>14.102163870223194</v>
      </c>
    </row>
    <row r="83" spans="3:23" s="9" customFormat="1" x14ac:dyDescent="0.2">
      <c r="C83" s="9">
        <v>70</v>
      </c>
      <c r="D83" s="10">
        <f t="shared" ca="1" si="15"/>
        <v>0.25535473212692783</v>
      </c>
      <c r="E83" s="10">
        <f t="shared" ca="1" si="15"/>
        <v>0.68964811627585754</v>
      </c>
      <c r="F83" s="10">
        <f t="shared" ca="1" si="16"/>
        <v>-0.61165941201234009</v>
      </c>
      <c r="G83" s="10">
        <f t="shared" ca="1" si="17"/>
        <v>1493.8834058798766</v>
      </c>
      <c r="H83" s="10">
        <f t="shared" ca="1" si="18"/>
        <v>0.42131523206014743</v>
      </c>
      <c r="I83" s="10">
        <f t="shared" ca="1" si="18"/>
        <v>0.99868532199093862</v>
      </c>
      <c r="J83" s="10">
        <f t="shared" ca="1" si="19"/>
        <v>1.314773727840546</v>
      </c>
      <c r="K83" s="10">
        <f t="shared" ca="1" si="20"/>
        <v>1513.1477372784054</v>
      </c>
      <c r="L83" s="10">
        <f t="shared" ca="1" si="21"/>
        <v>0.80410722371187893</v>
      </c>
      <c r="M83" s="10">
        <f t="shared" ca="1" si="21"/>
        <v>2.8832707666104684E-2</v>
      </c>
      <c r="N83" s="10">
        <f t="shared" ca="1" si="22"/>
        <v>0.64953093909198423</v>
      </c>
      <c r="O83" s="10">
        <f t="shared" ca="1" si="23"/>
        <v>1506.4953093909198</v>
      </c>
      <c r="P83" s="10"/>
      <c r="Q83" s="10"/>
      <c r="R83" s="9">
        <f t="shared" ca="1" si="24"/>
        <v>1493.8834058798766</v>
      </c>
      <c r="T83" s="9">
        <f t="shared" ca="1" si="25"/>
        <v>1493.8834058798766</v>
      </c>
      <c r="U83" s="9">
        <f t="shared" ca="1" si="26"/>
        <v>19.264331398528839</v>
      </c>
      <c r="V83" s="9">
        <f t="shared" ca="1" si="27"/>
        <v>12.611903511043238</v>
      </c>
      <c r="W83" s="9">
        <f t="shared" ca="1" si="14"/>
        <v>12.611903511043238</v>
      </c>
    </row>
    <row r="84" spans="3:23" s="9" customFormat="1" x14ac:dyDescent="0.2">
      <c r="C84" s="9">
        <v>71</v>
      </c>
      <c r="D84" s="10">
        <f t="shared" ca="1" si="15"/>
        <v>0.11504946643703595</v>
      </c>
      <c r="E84" s="10">
        <f t="shared" ca="1" si="15"/>
        <v>0.40514471550513798</v>
      </c>
      <c r="F84" s="10">
        <f t="shared" ca="1" si="16"/>
        <v>-1.7210688665931013</v>
      </c>
      <c r="G84" s="10">
        <f t="shared" ca="1" si="17"/>
        <v>1482.789311334069</v>
      </c>
      <c r="H84" s="10">
        <f t="shared" ca="1" si="18"/>
        <v>0.56737078896743054</v>
      </c>
      <c r="I84" s="10">
        <f t="shared" ca="1" si="18"/>
        <v>0.99720450674244998</v>
      </c>
      <c r="J84" s="10">
        <f t="shared" ca="1" si="19"/>
        <v>1.0644880549320885</v>
      </c>
      <c r="K84" s="10">
        <f t="shared" ca="1" si="20"/>
        <v>1510.644880549321</v>
      </c>
      <c r="L84" s="10">
        <f t="shared" ca="1" si="21"/>
        <v>8.1677574586912494E-3</v>
      </c>
      <c r="M84" s="10">
        <f t="shared" ca="1" si="21"/>
        <v>0.88849375277678211</v>
      </c>
      <c r="N84" s="10">
        <f t="shared" ca="1" si="22"/>
        <v>2.37041472259647</v>
      </c>
      <c r="O84" s="10">
        <f t="shared" ca="1" si="23"/>
        <v>1523.7041472259648</v>
      </c>
      <c r="P84" s="10"/>
      <c r="Q84" s="10"/>
      <c r="R84" s="9">
        <f t="shared" ca="1" si="24"/>
        <v>1482.789311334069</v>
      </c>
      <c r="T84" s="9">
        <f t="shared" ca="1" si="25"/>
        <v>1482.789311334069</v>
      </c>
      <c r="U84" s="9">
        <f t="shared" ca="1" si="26"/>
        <v>27.85556921525199</v>
      </c>
      <c r="V84" s="9">
        <f t="shared" ca="1" si="27"/>
        <v>40.914835891895791</v>
      </c>
      <c r="W84" s="9">
        <f t="shared" ca="1" si="14"/>
        <v>27.85556921525199</v>
      </c>
    </row>
    <row r="85" spans="3:23" s="9" customFormat="1" x14ac:dyDescent="0.2">
      <c r="C85" s="9">
        <v>72</v>
      </c>
      <c r="D85" s="10">
        <f t="shared" ca="1" si="15"/>
        <v>0.51835546314426295</v>
      </c>
      <c r="E85" s="10">
        <f t="shared" ca="1" si="15"/>
        <v>0.83542450575922766</v>
      </c>
      <c r="F85" s="10">
        <f t="shared" ca="1" si="16"/>
        <v>0.58618491506441539</v>
      </c>
      <c r="G85" s="10">
        <f t="shared" ca="1" si="17"/>
        <v>1505.861849150644</v>
      </c>
      <c r="H85" s="10">
        <f t="shared" ca="1" si="18"/>
        <v>0.16063021235155839</v>
      </c>
      <c r="I85" s="10">
        <f t="shared" ca="1" si="18"/>
        <v>0.54744610698923046</v>
      </c>
      <c r="J85" s="10">
        <f t="shared" ca="1" si="19"/>
        <v>-1.8280556148226783</v>
      </c>
      <c r="K85" s="10">
        <f t="shared" ca="1" si="20"/>
        <v>1481.7194438517731</v>
      </c>
      <c r="L85" s="10">
        <f t="shared" ca="1" si="21"/>
        <v>0.40276675381098626</v>
      </c>
      <c r="M85" s="10">
        <f t="shared" ca="1" si="21"/>
        <v>0.53137693188989732</v>
      </c>
      <c r="N85" s="10">
        <f t="shared" ca="1" si="22"/>
        <v>-1.3225034485022458</v>
      </c>
      <c r="O85" s="10">
        <f t="shared" ca="1" si="23"/>
        <v>1486.7749655149776</v>
      </c>
      <c r="P85" s="10"/>
      <c r="Q85" s="10"/>
      <c r="R85" s="9">
        <f t="shared" ca="1" si="24"/>
        <v>1481.7194438517731</v>
      </c>
      <c r="T85" s="9">
        <f t="shared" ca="1" si="25"/>
        <v>24.142405298870926</v>
      </c>
      <c r="U85" s="9">
        <f t="shared" ca="1" si="26"/>
        <v>1481.7194438517731</v>
      </c>
      <c r="V85" s="9">
        <f t="shared" ca="1" si="27"/>
        <v>5.0555216632044448</v>
      </c>
      <c r="W85" s="9">
        <f t="shared" ca="1" si="14"/>
        <v>5.0555216632044448</v>
      </c>
    </row>
    <row r="86" spans="3:23" s="9" customFormat="1" x14ac:dyDescent="0.2">
      <c r="C86" s="9">
        <v>73</v>
      </c>
      <c r="D86" s="10">
        <f t="shared" ca="1" si="15"/>
        <v>0.39275378727625609</v>
      </c>
      <c r="E86" s="10">
        <f t="shared" ca="1" si="15"/>
        <v>0.11118080627065585</v>
      </c>
      <c r="F86" s="10">
        <f t="shared" ca="1" si="16"/>
        <v>1.0469255017311605</v>
      </c>
      <c r="G86" s="10">
        <f t="shared" ca="1" si="17"/>
        <v>1510.4692550173115</v>
      </c>
      <c r="H86" s="10">
        <f t="shared" ca="1" si="18"/>
        <v>0.19507704004639215</v>
      </c>
      <c r="I86" s="10">
        <f t="shared" ca="1" si="18"/>
        <v>0.88751876585266942</v>
      </c>
      <c r="J86" s="10">
        <f t="shared" ca="1" si="19"/>
        <v>1.3749224439827314</v>
      </c>
      <c r="K86" s="10">
        <f t="shared" ca="1" si="20"/>
        <v>1513.7492244398272</v>
      </c>
      <c r="L86" s="10">
        <f t="shared" ca="1" si="21"/>
        <v>0.48492709074637075</v>
      </c>
      <c r="M86" s="10">
        <f t="shared" ca="1" si="21"/>
        <v>0.77802451890805779</v>
      </c>
      <c r="N86" s="10">
        <f t="shared" ca="1" si="22"/>
        <v>0.21075737258960145</v>
      </c>
      <c r="O86" s="10">
        <f t="shared" ca="1" si="23"/>
        <v>1502.1075737258959</v>
      </c>
      <c r="P86" s="10"/>
      <c r="Q86" s="10"/>
      <c r="R86" s="9">
        <f t="shared" ca="1" si="24"/>
        <v>1502.1075737258959</v>
      </c>
      <c r="T86" s="9">
        <f t="shared" ca="1" si="25"/>
        <v>8.3616812914156071</v>
      </c>
      <c r="U86" s="9">
        <f t="shared" ca="1" si="26"/>
        <v>11.641650713931313</v>
      </c>
      <c r="V86" s="9">
        <f t="shared" ca="1" si="27"/>
        <v>1502.1075737258959</v>
      </c>
      <c r="W86" s="9">
        <f t="shared" ca="1" si="14"/>
        <v>8.3616812914156071</v>
      </c>
    </row>
    <row r="87" spans="3:23" s="9" customFormat="1" x14ac:dyDescent="0.2">
      <c r="C87" s="9">
        <v>74</v>
      </c>
      <c r="D87" s="10">
        <f t="shared" ca="1" si="15"/>
        <v>0.84786556884908559</v>
      </c>
      <c r="E87" s="10">
        <f t="shared" ca="1" si="15"/>
        <v>0.93709474388215419</v>
      </c>
      <c r="F87" s="10">
        <f t="shared" ca="1" si="16"/>
        <v>0.53022020798431346</v>
      </c>
      <c r="G87" s="10">
        <f t="shared" ca="1" si="17"/>
        <v>1505.302202079843</v>
      </c>
      <c r="H87" s="10">
        <f t="shared" ca="1" si="18"/>
        <v>0.97117395710903753</v>
      </c>
      <c r="I87" s="10">
        <f t="shared" ca="1" si="18"/>
        <v>0.6044326062277614</v>
      </c>
      <c r="J87" s="10">
        <f t="shared" ca="1" si="19"/>
        <v>-0.19163920851108585</v>
      </c>
      <c r="K87" s="10">
        <f t="shared" ca="1" si="20"/>
        <v>1498.0836079148892</v>
      </c>
      <c r="L87" s="10">
        <f t="shared" ca="1" si="21"/>
        <v>0.1251099814151766</v>
      </c>
      <c r="M87" s="10">
        <f t="shared" ca="1" si="21"/>
        <v>0.12614977972851404</v>
      </c>
      <c r="N87" s="10">
        <f t="shared" ca="1" si="22"/>
        <v>1.4312689813533284</v>
      </c>
      <c r="O87" s="10">
        <f t="shared" ca="1" si="23"/>
        <v>1514.3126898135333</v>
      </c>
      <c r="P87" s="10"/>
      <c r="Q87" s="10"/>
      <c r="R87" s="9">
        <f t="shared" ca="1" si="24"/>
        <v>1498.0836079148892</v>
      </c>
      <c r="T87" s="9">
        <f t="shared" ca="1" si="25"/>
        <v>7.2185941649538563</v>
      </c>
      <c r="U87" s="9">
        <f t="shared" ca="1" si="26"/>
        <v>1498.0836079148892</v>
      </c>
      <c r="V87" s="9">
        <f t="shared" ca="1" si="27"/>
        <v>16.229081898644154</v>
      </c>
      <c r="W87" s="9">
        <f t="shared" ca="1" si="14"/>
        <v>7.2185941649538563</v>
      </c>
    </row>
    <row r="88" spans="3:23" s="9" customFormat="1" x14ac:dyDescent="0.2">
      <c r="C88" s="9">
        <v>75</v>
      </c>
      <c r="D88" s="10">
        <f t="shared" ca="1" si="15"/>
        <v>0.50699188795057359</v>
      </c>
      <c r="E88" s="10">
        <f t="shared" ca="1" si="15"/>
        <v>0.33136860010549296</v>
      </c>
      <c r="F88" s="10">
        <f t="shared" ca="1" si="16"/>
        <v>-0.57027302372578881</v>
      </c>
      <c r="G88" s="10">
        <f t="shared" ca="1" si="17"/>
        <v>1494.2972697627422</v>
      </c>
      <c r="H88" s="10">
        <f t="shared" ca="1" si="18"/>
        <v>0.5474040917684948</v>
      </c>
      <c r="I88" s="10">
        <f t="shared" ca="1" si="18"/>
        <v>0.23011998345122253</v>
      </c>
      <c r="J88" s="10">
        <f t="shared" ca="1" si="19"/>
        <v>0.13676806753485785</v>
      </c>
      <c r="K88" s="10">
        <f t="shared" ca="1" si="20"/>
        <v>1501.3676806753485</v>
      </c>
      <c r="L88" s="10">
        <f t="shared" ca="1" si="21"/>
        <v>0.7319416222213565</v>
      </c>
      <c r="M88" s="10">
        <f t="shared" ca="1" si="21"/>
        <v>0.93897542571004955</v>
      </c>
      <c r="N88" s="10">
        <f t="shared" ca="1" si="22"/>
        <v>0.73264135211176584</v>
      </c>
      <c r="O88" s="10">
        <f t="shared" ca="1" si="23"/>
        <v>1507.3264135211177</v>
      </c>
      <c r="P88" s="10"/>
      <c r="Q88" s="10"/>
      <c r="R88" s="9">
        <f t="shared" ca="1" si="24"/>
        <v>1494.2972697627422</v>
      </c>
      <c r="T88" s="9">
        <f t="shared" ca="1" si="25"/>
        <v>1494.2972697627422</v>
      </c>
      <c r="U88" s="9">
        <f t="shared" ca="1" si="26"/>
        <v>7.0704109126063486</v>
      </c>
      <c r="V88" s="9">
        <f t="shared" ca="1" si="27"/>
        <v>13.02914375837554</v>
      </c>
      <c r="W88" s="9">
        <f t="shared" ca="1" si="14"/>
        <v>7.0704109126063486</v>
      </c>
    </row>
    <row r="89" spans="3:23" s="9" customFormat="1" x14ac:dyDescent="0.2">
      <c r="C89" s="9">
        <v>76</v>
      </c>
      <c r="D89" s="10">
        <f t="shared" ca="1" si="15"/>
        <v>0.4699060467732824</v>
      </c>
      <c r="E89" s="10">
        <f t="shared" ca="1" si="15"/>
        <v>0.41179774946746317</v>
      </c>
      <c r="F89" s="10">
        <f t="shared" ca="1" si="16"/>
        <v>-1.0450525507251527</v>
      </c>
      <c r="G89" s="10">
        <f t="shared" ca="1" si="17"/>
        <v>1489.5494744927485</v>
      </c>
      <c r="H89" s="10">
        <f t="shared" ca="1" si="18"/>
        <v>0.45617269570572261</v>
      </c>
      <c r="I89" s="10">
        <f t="shared" ca="1" si="18"/>
        <v>0.26566398011774373</v>
      </c>
      <c r="J89" s="10">
        <f t="shared" ca="1" si="19"/>
        <v>-0.12311141535137428</v>
      </c>
      <c r="K89" s="10">
        <f t="shared" ca="1" si="20"/>
        <v>1498.7688858464862</v>
      </c>
      <c r="L89" s="10">
        <f t="shared" ca="1" si="21"/>
        <v>0.73075502012036586</v>
      </c>
      <c r="M89" s="10">
        <f t="shared" ca="1" si="21"/>
        <v>0.19419581967213528</v>
      </c>
      <c r="N89" s="10">
        <f t="shared" ca="1" si="22"/>
        <v>0.27206175366177576</v>
      </c>
      <c r="O89" s="10">
        <f t="shared" ca="1" si="23"/>
        <v>1502.7206175366177</v>
      </c>
      <c r="P89" s="10"/>
      <c r="Q89" s="10"/>
      <c r="R89" s="9">
        <f t="shared" ca="1" si="24"/>
        <v>1489.5494744927485</v>
      </c>
      <c r="T89" s="9">
        <f t="shared" ca="1" si="25"/>
        <v>1489.5494744927485</v>
      </c>
      <c r="U89" s="9">
        <f t="shared" ca="1" si="26"/>
        <v>9.2194113537377689</v>
      </c>
      <c r="V89" s="9">
        <f t="shared" ca="1" si="27"/>
        <v>13.171143043869279</v>
      </c>
      <c r="W89" s="9">
        <f t="shared" ca="1" si="14"/>
        <v>9.2194113537377689</v>
      </c>
    </row>
    <row r="90" spans="3:23" s="9" customFormat="1" x14ac:dyDescent="0.2">
      <c r="C90" s="9">
        <v>77</v>
      </c>
      <c r="D90" s="10">
        <f t="shared" ca="1" si="15"/>
        <v>0.2713290121364117</v>
      </c>
      <c r="E90" s="10">
        <f t="shared" ca="1" si="15"/>
        <v>0.45215094154067137</v>
      </c>
      <c r="F90" s="10">
        <f t="shared" ca="1" si="16"/>
        <v>-1.5427442125286421</v>
      </c>
      <c r="G90" s="10">
        <f t="shared" ca="1" si="17"/>
        <v>1484.5725578747135</v>
      </c>
      <c r="H90" s="10">
        <f t="shared" ca="1" si="18"/>
        <v>0.46754635506849296</v>
      </c>
      <c r="I90" s="10">
        <f t="shared" ca="1" si="18"/>
        <v>0.43480891655257259</v>
      </c>
      <c r="J90" s="10">
        <f t="shared" ca="1" si="19"/>
        <v>-1.1310862443552216</v>
      </c>
      <c r="K90" s="10">
        <f t="shared" ca="1" si="20"/>
        <v>1488.6891375564478</v>
      </c>
      <c r="L90" s="10">
        <f t="shared" ca="1" si="21"/>
        <v>0.65223023154106974</v>
      </c>
      <c r="M90" s="10">
        <f t="shared" ca="1" si="21"/>
        <v>0.16494943246923044</v>
      </c>
      <c r="N90" s="10">
        <f t="shared" ca="1" si="22"/>
        <v>0.47086574983113377</v>
      </c>
      <c r="O90" s="10">
        <f t="shared" ca="1" si="23"/>
        <v>1504.7086574983114</v>
      </c>
      <c r="P90" s="10"/>
      <c r="Q90" s="10"/>
      <c r="R90" s="9">
        <f t="shared" ca="1" si="24"/>
        <v>1484.5725578747135</v>
      </c>
      <c r="T90" s="9">
        <f t="shared" ca="1" si="25"/>
        <v>1484.5725578747135</v>
      </c>
      <c r="U90" s="9">
        <f t="shared" ca="1" si="26"/>
        <v>4.1165796817342653</v>
      </c>
      <c r="V90" s="9">
        <f t="shared" ca="1" si="27"/>
        <v>20.136099623597829</v>
      </c>
      <c r="W90" s="9">
        <f t="shared" ca="1" si="14"/>
        <v>4.1165796817342653</v>
      </c>
    </row>
    <row r="91" spans="3:23" s="9" customFormat="1" x14ac:dyDescent="0.2">
      <c r="C91" s="9">
        <v>78</v>
      </c>
      <c r="D91" s="10">
        <f t="shared" ca="1" si="15"/>
        <v>0.5058750005405942</v>
      </c>
      <c r="E91" s="10">
        <f t="shared" ca="1" si="15"/>
        <v>0.92432724003986555</v>
      </c>
      <c r="F91" s="10">
        <f t="shared" ca="1" si="16"/>
        <v>1.0379527781559226</v>
      </c>
      <c r="G91" s="10">
        <f t="shared" ca="1" si="17"/>
        <v>1510.3795277815593</v>
      </c>
      <c r="H91" s="10">
        <f t="shared" ca="1" si="18"/>
        <v>1.272104273166641E-2</v>
      </c>
      <c r="I91" s="10">
        <f t="shared" ca="1" si="18"/>
        <v>0.37079499971216923</v>
      </c>
      <c r="J91" s="10">
        <f t="shared" ca="1" si="19"/>
        <v>-2.0332186433265651</v>
      </c>
      <c r="K91" s="10">
        <f t="shared" ca="1" si="20"/>
        <v>1479.6678135667344</v>
      </c>
      <c r="L91" s="10">
        <f t="shared" ca="1" si="21"/>
        <v>0.29786818446615138</v>
      </c>
      <c r="M91" s="10">
        <f t="shared" ca="1" si="21"/>
        <v>0.41192242514053157</v>
      </c>
      <c r="N91" s="10">
        <f t="shared" ca="1" si="22"/>
        <v>-1.3240420994430628</v>
      </c>
      <c r="O91" s="10">
        <f t="shared" ca="1" si="23"/>
        <v>1486.7595790055693</v>
      </c>
      <c r="P91" s="10"/>
      <c r="Q91" s="10"/>
      <c r="R91" s="9">
        <f t="shared" ca="1" si="24"/>
        <v>1479.6678135667344</v>
      </c>
      <c r="T91" s="9">
        <f t="shared" ca="1" si="25"/>
        <v>30.711714214824951</v>
      </c>
      <c r="U91" s="9">
        <f t="shared" ca="1" si="26"/>
        <v>1479.6678135667344</v>
      </c>
      <c r="V91" s="9">
        <f t="shared" ca="1" si="27"/>
        <v>7.0917654388349547</v>
      </c>
      <c r="W91" s="9">
        <f t="shared" ca="1" si="14"/>
        <v>7.0917654388349547</v>
      </c>
    </row>
    <row r="92" spans="3:23" s="9" customFormat="1" x14ac:dyDescent="0.2">
      <c r="C92" s="9">
        <v>79</v>
      </c>
      <c r="D92" s="10">
        <f t="shared" ca="1" si="15"/>
        <v>3.2538020525344824E-2</v>
      </c>
      <c r="E92" s="10">
        <f t="shared" ca="1" si="15"/>
        <v>0.87212458451649855</v>
      </c>
      <c r="F92" s="10">
        <f t="shared" ca="1" si="16"/>
        <v>1.817031391235697</v>
      </c>
      <c r="G92" s="10">
        <f t="shared" ca="1" si="17"/>
        <v>1518.170313912357</v>
      </c>
      <c r="H92" s="10">
        <f t="shared" ca="1" si="18"/>
        <v>0.28414915385555917</v>
      </c>
      <c r="I92" s="10">
        <f t="shared" ca="1" si="18"/>
        <v>0.71685433252504516</v>
      </c>
      <c r="J92" s="10">
        <f t="shared" ca="1" si="19"/>
        <v>-0.32799119821874262</v>
      </c>
      <c r="K92" s="10">
        <f t="shared" ca="1" si="20"/>
        <v>1496.7200880178125</v>
      </c>
      <c r="L92" s="10">
        <f t="shared" ca="1" si="21"/>
        <v>0.819511114985227</v>
      </c>
      <c r="M92" s="10">
        <f t="shared" ca="1" si="21"/>
        <v>0.23877833419150774</v>
      </c>
      <c r="N92" s="10">
        <f t="shared" ca="1" si="22"/>
        <v>4.4449866800300789E-2</v>
      </c>
      <c r="O92" s="10">
        <f t="shared" ca="1" si="23"/>
        <v>1500.444498668003</v>
      </c>
      <c r="P92" s="10"/>
      <c r="Q92" s="10"/>
      <c r="R92" s="9">
        <f t="shared" ca="1" si="24"/>
        <v>1496.7200880178125</v>
      </c>
      <c r="T92" s="9">
        <f t="shared" ca="1" si="25"/>
        <v>21.450225894544474</v>
      </c>
      <c r="U92" s="9">
        <f t="shared" ca="1" si="26"/>
        <v>1496.7200880178125</v>
      </c>
      <c r="V92" s="9">
        <f t="shared" ca="1" si="27"/>
        <v>3.7244106501905208</v>
      </c>
      <c r="W92" s="9">
        <f t="shared" ca="1" si="14"/>
        <v>3.7244106501905208</v>
      </c>
    </row>
    <row r="93" spans="3:23" s="9" customFormat="1" x14ac:dyDescent="0.2">
      <c r="C93" s="9">
        <v>80</v>
      </c>
      <c r="D93" s="10">
        <f t="shared" ca="1" si="15"/>
        <v>0.39673214261574719</v>
      </c>
      <c r="E93" s="10">
        <f t="shared" ca="1" si="15"/>
        <v>0.88677235914006891</v>
      </c>
      <c r="F93" s="10">
        <f t="shared" ca="1" si="16"/>
        <v>1.0299327147449855</v>
      </c>
      <c r="G93" s="10">
        <f t="shared" ca="1" si="17"/>
        <v>1510.29932714745</v>
      </c>
      <c r="H93" s="10">
        <f t="shared" ca="1" si="18"/>
        <v>0.77842793940478661</v>
      </c>
      <c r="I93" s="10">
        <f t="shared" ca="1" si="18"/>
        <v>0.60731293524536789</v>
      </c>
      <c r="J93" s="10">
        <f t="shared" ca="1" si="19"/>
        <v>-0.55289565003896546</v>
      </c>
      <c r="K93" s="10">
        <f t="shared" ca="1" si="20"/>
        <v>1494.4710434996105</v>
      </c>
      <c r="L93" s="10">
        <f t="shared" ca="1" si="21"/>
        <v>0.65346528187875608</v>
      </c>
      <c r="M93" s="10">
        <f t="shared" ca="1" si="21"/>
        <v>0.22858182486180034</v>
      </c>
      <c r="N93" s="10">
        <f t="shared" ca="1" si="22"/>
        <v>0.12376505549174756</v>
      </c>
      <c r="O93" s="10">
        <f t="shared" ca="1" si="23"/>
        <v>1501.2376505549175</v>
      </c>
      <c r="P93" s="10"/>
      <c r="Q93" s="10"/>
      <c r="R93" s="9">
        <f t="shared" ca="1" si="24"/>
        <v>1494.4710434996105</v>
      </c>
      <c r="T93" s="9">
        <f t="shared" ca="1" si="25"/>
        <v>15.828283647839498</v>
      </c>
      <c r="U93" s="9">
        <f t="shared" ca="1" si="26"/>
        <v>1494.4710434996105</v>
      </c>
      <c r="V93" s="9">
        <f t="shared" ca="1" si="27"/>
        <v>6.7666070553070767</v>
      </c>
      <c r="W93" s="9">
        <f t="shared" ca="1" si="14"/>
        <v>6.7666070553070767</v>
      </c>
    </row>
    <row r="94" spans="3:23" s="9" customFormat="1" x14ac:dyDescent="0.2">
      <c r="C94" s="9">
        <v>81</v>
      </c>
      <c r="D94" s="10">
        <f t="shared" ca="1" si="15"/>
        <v>0.9579768178991942</v>
      </c>
      <c r="E94" s="10">
        <f t="shared" ca="1" si="15"/>
        <v>0.96667755052354443</v>
      </c>
      <c r="F94" s="10">
        <f t="shared" ca="1" si="16"/>
        <v>0.28662544711073507</v>
      </c>
      <c r="G94" s="10">
        <f t="shared" ca="1" si="17"/>
        <v>1502.8662544711074</v>
      </c>
      <c r="H94" s="10">
        <f t="shared" ca="1" si="18"/>
        <v>0.85103553423601586</v>
      </c>
      <c r="I94" s="10">
        <f t="shared" ca="1" si="18"/>
        <v>0.98766176191697586</v>
      </c>
      <c r="J94" s="10">
        <f t="shared" ca="1" si="19"/>
        <v>0.56627543355442145</v>
      </c>
      <c r="K94" s="10">
        <f t="shared" ca="1" si="20"/>
        <v>1505.6627543355442</v>
      </c>
      <c r="L94" s="10">
        <f t="shared" ca="1" si="21"/>
        <v>0.34156691793302996</v>
      </c>
      <c r="M94" s="10">
        <f t="shared" ca="1" si="21"/>
        <v>0.27592685894345503</v>
      </c>
      <c r="N94" s="10">
        <f t="shared" ca="1" si="22"/>
        <v>-0.23772078466607666</v>
      </c>
      <c r="O94" s="10">
        <f t="shared" ca="1" si="23"/>
        <v>1497.6227921533393</v>
      </c>
      <c r="P94" s="10"/>
      <c r="Q94" s="10"/>
      <c r="R94" s="9">
        <f t="shared" ca="1" si="24"/>
        <v>1497.6227921533393</v>
      </c>
      <c r="T94" s="9">
        <f t="shared" ca="1" si="25"/>
        <v>5.2434623177680351</v>
      </c>
      <c r="U94" s="9">
        <f t="shared" ca="1" si="26"/>
        <v>8.0399621822048175</v>
      </c>
      <c r="V94" s="9">
        <f t="shared" ca="1" si="27"/>
        <v>1497.6227921533393</v>
      </c>
      <c r="W94" s="9">
        <f t="shared" ca="1" si="14"/>
        <v>5.2434623177680351</v>
      </c>
    </row>
    <row r="95" spans="3:23" s="9" customFormat="1" x14ac:dyDescent="0.2">
      <c r="C95" s="9">
        <v>82</v>
      </c>
      <c r="D95" s="10">
        <f t="shared" ca="1" si="15"/>
        <v>0.84953200613172608</v>
      </c>
      <c r="E95" s="10">
        <f t="shared" ca="1" si="15"/>
        <v>2.8235131842048511E-2</v>
      </c>
      <c r="F95" s="10">
        <f t="shared" ca="1" si="16"/>
        <v>0.56212271580001028</v>
      </c>
      <c r="G95" s="10">
        <f t="shared" ca="1" si="17"/>
        <v>1505.621227158</v>
      </c>
      <c r="H95" s="10">
        <f t="shared" ca="1" si="18"/>
        <v>0.16039249763653496</v>
      </c>
      <c r="I95" s="10">
        <f t="shared" ca="1" si="18"/>
        <v>0.10650111646084282</v>
      </c>
      <c r="J95" s="10">
        <f t="shared" ca="1" si="19"/>
        <v>1.5005829820049166</v>
      </c>
      <c r="K95" s="10">
        <f t="shared" ca="1" si="20"/>
        <v>1515.0058298200493</v>
      </c>
      <c r="L95" s="10">
        <f t="shared" ca="1" si="21"/>
        <v>0.33352217642613557</v>
      </c>
      <c r="M95" s="10">
        <f t="shared" ca="1" si="21"/>
        <v>0.10156847759908827</v>
      </c>
      <c r="N95" s="10">
        <f t="shared" ca="1" si="22"/>
        <v>1.1902574907833916</v>
      </c>
      <c r="O95" s="10">
        <f t="shared" ca="1" si="23"/>
        <v>1511.9025749078339</v>
      </c>
      <c r="P95" s="10"/>
      <c r="Q95" s="10"/>
      <c r="R95" s="9">
        <f t="shared" ca="1" si="24"/>
        <v>1505.621227158</v>
      </c>
      <c r="T95" s="9">
        <f t="shared" ca="1" si="25"/>
        <v>1505.621227158</v>
      </c>
      <c r="U95" s="9">
        <f t="shared" ca="1" si="26"/>
        <v>9.3846026620492466</v>
      </c>
      <c r="V95" s="9">
        <f t="shared" ca="1" si="27"/>
        <v>6.2813477498339125</v>
      </c>
      <c r="W95" s="9">
        <f t="shared" ca="1" si="14"/>
        <v>6.2813477498339125</v>
      </c>
    </row>
    <row r="96" spans="3:23" s="9" customFormat="1" x14ac:dyDescent="0.2">
      <c r="C96" s="9">
        <v>83</v>
      </c>
      <c r="D96" s="10">
        <f t="shared" ca="1" si="15"/>
        <v>0.85942481665768899</v>
      </c>
      <c r="E96" s="10">
        <f t="shared" ca="1" si="15"/>
        <v>0.82753152125510721</v>
      </c>
      <c r="F96" s="10">
        <f t="shared" ca="1" si="16"/>
        <v>0.25766348647754084</v>
      </c>
      <c r="G96" s="10">
        <f t="shared" ca="1" si="17"/>
        <v>1502.5766348647753</v>
      </c>
      <c r="H96" s="10">
        <f t="shared" ca="1" si="18"/>
        <v>0.44224782030520415</v>
      </c>
      <c r="I96" s="10">
        <f t="shared" ca="1" si="18"/>
        <v>0.8612898522260326</v>
      </c>
      <c r="J96" s="10">
        <f t="shared" ca="1" si="19"/>
        <v>0.82220012704213585</v>
      </c>
      <c r="K96" s="10">
        <f t="shared" ca="1" si="20"/>
        <v>1508.2220012704213</v>
      </c>
      <c r="L96" s="10">
        <f t="shared" ca="1" si="21"/>
        <v>6.9230711023544611E-2</v>
      </c>
      <c r="M96" s="10">
        <f t="shared" ca="1" si="21"/>
        <v>0.92519118924328758</v>
      </c>
      <c r="N96" s="10">
        <f t="shared" ca="1" si="22"/>
        <v>2.0603557312181264</v>
      </c>
      <c r="O96" s="10">
        <f t="shared" ca="1" si="23"/>
        <v>1520.6035573121812</v>
      </c>
      <c r="P96" s="10"/>
      <c r="Q96" s="10"/>
      <c r="R96" s="9">
        <f t="shared" ca="1" si="24"/>
        <v>1502.5766348647753</v>
      </c>
      <c r="T96" s="9">
        <f t="shared" ca="1" si="25"/>
        <v>1502.5766348647753</v>
      </c>
      <c r="U96" s="9">
        <f t="shared" ca="1" si="26"/>
        <v>5.6453664056459729</v>
      </c>
      <c r="V96" s="9">
        <f t="shared" ca="1" si="27"/>
        <v>18.026922447405923</v>
      </c>
      <c r="W96" s="9">
        <f t="shared" ca="1" si="14"/>
        <v>5.6453664056459729</v>
      </c>
    </row>
    <row r="97" spans="3:23" s="9" customFormat="1" x14ac:dyDescent="0.2">
      <c r="C97" s="9">
        <v>84</v>
      </c>
      <c r="D97" s="10">
        <f t="shared" ca="1" si="15"/>
        <v>0.65200425477068769</v>
      </c>
      <c r="E97" s="10">
        <f t="shared" ca="1" si="15"/>
        <v>3.6714866729977702E-3</v>
      </c>
      <c r="F97" s="10">
        <f t="shared" ca="1" si="16"/>
        <v>0.92463681942621045</v>
      </c>
      <c r="G97" s="10">
        <f t="shared" ca="1" si="17"/>
        <v>1509.246368194262</v>
      </c>
      <c r="H97" s="10">
        <f t="shared" ca="1" si="18"/>
        <v>0.69336800295016832</v>
      </c>
      <c r="I97" s="10">
        <f t="shared" ca="1" si="18"/>
        <v>1.1342868126847927E-3</v>
      </c>
      <c r="J97" s="10">
        <f t="shared" ca="1" si="19"/>
        <v>0.85577542858276767</v>
      </c>
      <c r="K97" s="10">
        <f t="shared" ca="1" si="20"/>
        <v>1508.5577542858277</v>
      </c>
      <c r="L97" s="10">
        <f t="shared" ca="1" si="21"/>
        <v>8.5250277914737604E-2</v>
      </c>
      <c r="M97" s="10">
        <f t="shared" ca="1" si="21"/>
        <v>0.43987567548625606</v>
      </c>
      <c r="N97" s="10">
        <f t="shared" ca="1" si="22"/>
        <v>-2.0626121146478349</v>
      </c>
      <c r="O97" s="10">
        <f t="shared" ca="1" si="23"/>
        <v>1479.3738788535215</v>
      </c>
      <c r="P97" s="10"/>
      <c r="Q97" s="10"/>
      <c r="R97" s="9">
        <f t="shared" ca="1" si="24"/>
        <v>1479.3738788535215</v>
      </c>
      <c r="T97" s="9">
        <f t="shared" ca="1" si="25"/>
        <v>29.872489340740458</v>
      </c>
      <c r="U97" s="9">
        <f t="shared" ca="1" si="26"/>
        <v>29.183875432306195</v>
      </c>
      <c r="V97" s="9">
        <f t="shared" ca="1" si="27"/>
        <v>1479.3738788535215</v>
      </c>
      <c r="W97" s="9">
        <f t="shared" ca="1" si="14"/>
        <v>29.183875432306195</v>
      </c>
    </row>
    <row r="98" spans="3:23" s="9" customFormat="1" x14ac:dyDescent="0.2">
      <c r="C98" s="9">
        <v>85</v>
      </c>
      <c r="D98" s="10">
        <f t="shared" ca="1" si="15"/>
        <v>0.77981771319543258</v>
      </c>
      <c r="E98" s="10">
        <f t="shared" ca="1" si="15"/>
        <v>0.57299410947886698</v>
      </c>
      <c r="F98" s="10">
        <f t="shared" ca="1" si="16"/>
        <v>-0.63237566563149028</v>
      </c>
      <c r="G98" s="10">
        <f t="shared" ca="1" si="17"/>
        <v>1493.6762433436852</v>
      </c>
      <c r="H98" s="10">
        <f t="shared" ca="1" si="18"/>
        <v>0.19243384360777405</v>
      </c>
      <c r="I98" s="10">
        <f t="shared" ca="1" si="18"/>
        <v>0.41168109464430069</v>
      </c>
      <c r="J98" s="10">
        <f t="shared" ca="1" si="19"/>
        <v>-1.5430588194408563</v>
      </c>
      <c r="K98" s="10">
        <f t="shared" ca="1" si="20"/>
        <v>1484.5694118055915</v>
      </c>
      <c r="L98" s="10">
        <f t="shared" ca="1" si="21"/>
        <v>0.19950465887056512</v>
      </c>
      <c r="M98" s="10">
        <f t="shared" ca="1" si="21"/>
        <v>0.20606700696309743</v>
      </c>
      <c r="N98" s="10">
        <f t="shared" ca="1" si="22"/>
        <v>0.48935907350070817</v>
      </c>
      <c r="O98" s="10">
        <f t="shared" ca="1" si="23"/>
        <v>1504.8935907350071</v>
      </c>
      <c r="P98" s="10"/>
      <c r="Q98" s="10"/>
      <c r="R98" s="9">
        <f t="shared" ca="1" si="24"/>
        <v>1484.5694118055915</v>
      </c>
      <c r="T98" s="9">
        <f t="shared" ca="1" si="25"/>
        <v>9.1068315380937293</v>
      </c>
      <c r="U98" s="9">
        <f t="shared" ca="1" si="26"/>
        <v>1484.5694118055915</v>
      </c>
      <c r="V98" s="9">
        <f t="shared" ca="1" si="27"/>
        <v>20.324178929415666</v>
      </c>
      <c r="W98" s="9">
        <f t="shared" ca="1" si="14"/>
        <v>9.1068315380937293</v>
      </c>
    </row>
    <row r="99" spans="3:23" s="9" customFormat="1" x14ac:dyDescent="0.2">
      <c r="C99" s="9">
        <v>86</v>
      </c>
      <c r="D99" s="10">
        <f t="shared" ca="1" si="15"/>
        <v>6.14889484365988E-2</v>
      </c>
      <c r="E99" s="10">
        <f t="shared" ca="1" si="15"/>
        <v>4.9092704541420229E-4</v>
      </c>
      <c r="F99" s="10">
        <f t="shared" ca="1" si="16"/>
        <v>2.361724490782962</v>
      </c>
      <c r="G99" s="10">
        <f t="shared" ca="1" si="17"/>
        <v>1523.6172449078297</v>
      </c>
      <c r="H99" s="10">
        <f t="shared" ca="1" si="18"/>
        <v>0.83271039883989795</v>
      </c>
      <c r="I99" s="10">
        <f t="shared" ca="1" si="18"/>
        <v>0.41704975210964434</v>
      </c>
      <c r="J99" s="10">
        <f t="shared" ca="1" si="19"/>
        <v>-0.52475346270198475</v>
      </c>
      <c r="K99" s="10">
        <f t="shared" ca="1" si="20"/>
        <v>1494.7524653729802</v>
      </c>
      <c r="L99" s="10">
        <f t="shared" ca="1" si="21"/>
        <v>0.84309319414059136</v>
      </c>
      <c r="M99" s="10">
        <f t="shared" ca="1" si="21"/>
        <v>0.17739830929949263</v>
      </c>
      <c r="N99" s="10">
        <f t="shared" ca="1" si="22"/>
        <v>0.25737246644694423</v>
      </c>
      <c r="O99" s="10">
        <f t="shared" ca="1" si="23"/>
        <v>1502.5737246644694</v>
      </c>
      <c r="P99" s="10"/>
      <c r="Q99" s="10"/>
      <c r="R99" s="9">
        <f t="shared" ca="1" si="24"/>
        <v>1494.7524653729802</v>
      </c>
      <c r="T99" s="9">
        <f t="shared" ca="1" si="25"/>
        <v>28.864779534849504</v>
      </c>
      <c r="U99" s="9">
        <f t="shared" ca="1" si="26"/>
        <v>1494.7524653729802</v>
      </c>
      <c r="V99" s="9">
        <f t="shared" ca="1" si="27"/>
        <v>7.8212592914892411</v>
      </c>
      <c r="W99" s="9">
        <f t="shared" ca="1" si="14"/>
        <v>7.8212592914892411</v>
      </c>
    </row>
    <row r="100" spans="3:23" s="9" customFormat="1" x14ac:dyDescent="0.2">
      <c r="C100" s="9">
        <v>87</v>
      </c>
      <c r="D100" s="10">
        <f t="shared" ca="1" si="15"/>
        <v>0.93084402425524559</v>
      </c>
      <c r="E100" s="10">
        <f t="shared" ca="1" si="15"/>
        <v>0.66886298409880318</v>
      </c>
      <c r="F100" s="10">
        <f t="shared" ca="1" si="16"/>
        <v>-0.18475045895932585</v>
      </c>
      <c r="G100" s="10">
        <f t="shared" ca="1" si="17"/>
        <v>1498.1524954104068</v>
      </c>
      <c r="H100" s="10">
        <f t="shared" ca="1" si="18"/>
        <v>0.3023468668592606</v>
      </c>
      <c r="I100" s="10">
        <f t="shared" ca="1" si="18"/>
        <v>0.60453433637522924</v>
      </c>
      <c r="J100" s="10">
        <f t="shared" ca="1" si="19"/>
        <v>-1.2249216150590925</v>
      </c>
      <c r="K100" s="10">
        <f t="shared" ca="1" si="20"/>
        <v>1487.7507838494091</v>
      </c>
      <c r="L100" s="10">
        <f t="shared" ca="1" si="21"/>
        <v>0.8476775029378022</v>
      </c>
      <c r="M100" s="10">
        <f t="shared" ca="1" si="21"/>
        <v>0.65234942040816679</v>
      </c>
      <c r="N100" s="10">
        <f t="shared" ca="1" si="22"/>
        <v>-0.33101539640287253</v>
      </c>
      <c r="O100" s="10">
        <f t="shared" ca="1" si="23"/>
        <v>1496.6898460359712</v>
      </c>
      <c r="P100" s="10"/>
      <c r="Q100" s="10"/>
      <c r="R100" s="9">
        <f t="shared" ca="1" si="24"/>
        <v>1487.7507838494091</v>
      </c>
      <c r="T100" s="9">
        <f t="shared" ca="1" si="25"/>
        <v>10.401711560997683</v>
      </c>
      <c r="U100" s="9">
        <f t="shared" ca="1" si="26"/>
        <v>1487.7507838494091</v>
      </c>
      <c r="V100" s="9">
        <f t="shared" ca="1" si="27"/>
        <v>8.9390621865620687</v>
      </c>
      <c r="W100" s="9">
        <f t="shared" ca="1" si="14"/>
        <v>8.9390621865620687</v>
      </c>
    </row>
    <row r="101" spans="3:23" s="9" customFormat="1" x14ac:dyDescent="0.2">
      <c r="C101" s="9">
        <v>88</v>
      </c>
      <c r="D101" s="10">
        <f t="shared" ca="1" si="15"/>
        <v>0.79241753025266559</v>
      </c>
      <c r="E101" s="10">
        <f t="shared" ca="1" si="15"/>
        <v>0.55969091165061702</v>
      </c>
      <c r="F101" s="10">
        <f t="shared" ca="1" si="16"/>
        <v>-0.63473696725858975</v>
      </c>
      <c r="G101" s="10">
        <f t="shared" ca="1" si="17"/>
        <v>1493.652630327414</v>
      </c>
      <c r="H101" s="10">
        <f t="shared" ca="1" si="18"/>
        <v>0.39431680615231146</v>
      </c>
      <c r="I101" s="10">
        <f t="shared" ca="1" si="18"/>
        <v>0.85236188231871235</v>
      </c>
      <c r="J101" s="10">
        <f t="shared" ca="1" si="19"/>
        <v>0.81818131253909976</v>
      </c>
      <c r="K101" s="10">
        <f t="shared" ca="1" si="20"/>
        <v>1508.181813125391</v>
      </c>
      <c r="L101" s="10">
        <f t="shared" ca="1" si="21"/>
        <v>0.98031984515149551</v>
      </c>
      <c r="M101" s="10">
        <f t="shared" ca="1" si="21"/>
        <v>0.71484018267302718</v>
      </c>
      <c r="N101" s="10">
        <f t="shared" ca="1" si="22"/>
        <v>-4.3688980750523874E-2</v>
      </c>
      <c r="O101" s="10">
        <f t="shared" ca="1" si="23"/>
        <v>1499.5631101924948</v>
      </c>
      <c r="P101" s="10"/>
      <c r="Q101" s="10"/>
      <c r="R101" s="9">
        <f t="shared" ca="1" si="24"/>
        <v>1493.652630327414</v>
      </c>
      <c r="T101" s="9">
        <f t="shared" ca="1" si="25"/>
        <v>1493.652630327414</v>
      </c>
      <c r="U101" s="9">
        <f t="shared" ca="1" si="26"/>
        <v>14.529182797977001</v>
      </c>
      <c r="V101" s="9">
        <f t="shared" ca="1" si="27"/>
        <v>5.9104798650807879</v>
      </c>
      <c r="W101" s="9">
        <f t="shared" ca="1" si="14"/>
        <v>5.9104798650807879</v>
      </c>
    </row>
    <row r="102" spans="3:23" s="9" customFormat="1" x14ac:dyDescent="0.2">
      <c r="C102" s="9">
        <v>89</v>
      </c>
      <c r="D102" s="10">
        <f t="shared" ca="1" si="15"/>
        <v>0.33563169388950753</v>
      </c>
      <c r="E102" s="10">
        <f t="shared" ca="1" si="15"/>
        <v>0.99867361332116067</v>
      </c>
      <c r="F102" s="10">
        <f t="shared" ca="1" si="16"/>
        <v>1.4776095863714653</v>
      </c>
      <c r="G102" s="10">
        <f t="shared" ca="1" si="17"/>
        <v>1514.7760958637145</v>
      </c>
      <c r="H102" s="10">
        <f t="shared" ca="1" si="18"/>
        <v>5.4797103471303843E-2</v>
      </c>
      <c r="I102" s="10">
        <f t="shared" ca="1" si="18"/>
        <v>0.74120344932416593</v>
      </c>
      <c r="J102" s="10">
        <f t="shared" ca="1" si="19"/>
        <v>-0.13313531279073507</v>
      </c>
      <c r="K102" s="10">
        <f t="shared" ca="1" si="20"/>
        <v>1498.6686468720927</v>
      </c>
      <c r="L102" s="10">
        <f t="shared" ca="1" si="21"/>
        <v>0.85952537443702315</v>
      </c>
      <c r="M102" s="10">
        <f t="shared" ca="1" si="21"/>
        <v>0.88586906606534754</v>
      </c>
      <c r="N102" s="10">
        <f t="shared" ca="1" si="22"/>
        <v>0.41471220008061987</v>
      </c>
      <c r="O102" s="10">
        <f t="shared" ca="1" si="23"/>
        <v>1504.1471220008061</v>
      </c>
      <c r="P102" s="10"/>
      <c r="Q102" s="10"/>
      <c r="R102" s="9">
        <f t="shared" ca="1" si="24"/>
        <v>1498.6686468720927</v>
      </c>
      <c r="T102" s="9">
        <f t="shared" ca="1" si="25"/>
        <v>16.107448991621823</v>
      </c>
      <c r="U102" s="9">
        <f t="shared" ca="1" si="26"/>
        <v>1498.6686468720927</v>
      </c>
      <c r="V102" s="9">
        <f t="shared" ca="1" si="27"/>
        <v>5.4784751287133986</v>
      </c>
      <c r="W102" s="9">
        <f t="shared" ca="1" si="14"/>
        <v>5.4784751287133986</v>
      </c>
    </row>
    <row r="103" spans="3:23" s="9" customFormat="1" x14ac:dyDescent="0.2">
      <c r="C103" s="9">
        <v>90</v>
      </c>
      <c r="D103" s="10">
        <f t="shared" ca="1" si="15"/>
        <v>0.66914624296848746</v>
      </c>
      <c r="E103" s="10">
        <f t="shared" ca="1" si="15"/>
        <v>0.16410580485280968</v>
      </c>
      <c r="F103" s="10">
        <f t="shared" ca="1" si="16"/>
        <v>0.46062454767748995</v>
      </c>
      <c r="G103" s="10">
        <f t="shared" ca="1" si="17"/>
        <v>1504.6062454767748</v>
      </c>
      <c r="H103" s="10">
        <f t="shared" ca="1" si="18"/>
        <v>0.66886346482639381</v>
      </c>
      <c r="I103" s="10">
        <f t="shared" ca="1" si="18"/>
        <v>0.29808200528051221</v>
      </c>
      <c r="J103" s="10">
        <f t="shared" ca="1" si="19"/>
        <v>-0.26684473605918491</v>
      </c>
      <c r="K103" s="10">
        <f t="shared" ca="1" si="20"/>
        <v>1497.3315526394081</v>
      </c>
      <c r="L103" s="10">
        <f t="shared" ca="1" si="21"/>
        <v>0.94129841056721109</v>
      </c>
      <c r="M103" s="10">
        <f t="shared" ca="1" si="21"/>
        <v>0.86430715253979828</v>
      </c>
      <c r="N103" s="10">
        <f t="shared" ca="1" si="22"/>
        <v>0.22889029804601016</v>
      </c>
      <c r="O103" s="10">
        <f t="shared" ca="1" si="23"/>
        <v>1502.2889029804601</v>
      </c>
      <c r="P103" s="10"/>
      <c r="Q103" s="10"/>
      <c r="R103" s="9">
        <f t="shared" ca="1" si="24"/>
        <v>1497.3315526394081</v>
      </c>
      <c r="T103" s="9">
        <f t="shared" ca="1" si="25"/>
        <v>7.2746928373667288</v>
      </c>
      <c r="U103" s="9">
        <f t="shared" ca="1" si="26"/>
        <v>1497.3315526394081</v>
      </c>
      <c r="V103" s="9">
        <f t="shared" ca="1" si="27"/>
        <v>4.9573503410520061</v>
      </c>
      <c r="W103" s="9">
        <f t="shared" ca="1" si="14"/>
        <v>4.9573503410520061</v>
      </c>
    </row>
    <row r="104" spans="3:23" s="9" customFormat="1" x14ac:dyDescent="0.2">
      <c r="C104" s="9">
        <v>91</v>
      </c>
      <c r="D104" s="10">
        <f t="shared" ca="1" si="15"/>
        <v>0.10073121736282864</v>
      </c>
      <c r="E104" s="10">
        <f t="shared" ca="1" si="15"/>
        <v>0.89003224187883867</v>
      </c>
      <c r="F104" s="10">
        <f t="shared" ca="1" si="16"/>
        <v>1.651153908481553</v>
      </c>
      <c r="G104" s="10">
        <f t="shared" ca="1" si="17"/>
        <v>1516.5115390848155</v>
      </c>
      <c r="H104" s="10">
        <f t="shared" ca="1" si="18"/>
        <v>0.34013164969562082</v>
      </c>
      <c r="I104" s="10">
        <f t="shared" ca="1" si="18"/>
        <v>0.47151511956390535</v>
      </c>
      <c r="J104" s="10">
        <f t="shared" ca="1" si="19"/>
        <v>-1.4451611801190558</v>
      </c>
      <c r="K104" s="10">
        <f t="shared" ca="1" si="20"/>
        <v>1485.5483881988093</v>
      </c>
      <c r="L104" s="10">
        <f t="shared" ca="1" si="21"/>
        <v>0.43144878584871216</v>
      </c>
      <c r="M104" s="10">
        <f t="shared" ca="1" si="21"/>
        <v>0.47081795103336266</v>
      </c>
      <c r="N104" s="10">
        <f t="shared" ca="1" si="22"/>
        <v>-1.2748811552336905</v>
      </c>
      <c r="O104" s="10">
        <f t="shared" ca="1" si="23"/>
        <v>1487.251188447663</v>
      </c>
      <c r="P104" s="10"/>
      <c r="Q104" s="10"/>
      <c r="R104" s="9">
        <f t="shared" ca="1" si="24"/>
        <v>1485.5483881988093</v>
      </c>
      <c r="T104" s="9">
        <f t="shared" ca="1" si="25"/>
        <v>30.963150886006133</v>
      </c>
      <c r="U104" s="9">
        <f t="shared" ca="1" si="26"/>
        <v>1485.5483881988093</v>
      </c>
      <c r="V104" s="9">
        <f t="shared" ca="1" si="27"/>
        <v>1.7028002488536913</v>
      </c>
      <c r="W104" s="9">
        <f t="shared" ca="1" si="14"/>
        <v>1.7028002488536913</v>
      </c>
    </row>
    <row r="105" spans="3:23" s="9" customFormat="1" x14ac:dyDescent="0.2">
      <c r="C105" s="9">
        <v>92</v>
      </c>
      <c r="D105" s="10">
        <f t="shared" ca="1" si="15"/>
        <v>5.7485790802803471E-2</v>
      </c>
      <c r="E105" s="10">
        <f t="shared" ca="1" si="15"/>
        <v>0.41666980846908463</v>
      </c>
      <c r="F105" s="10">
        <f t="shared" ca="1" si="16"/>
        <v>-2.0698849907191521</v>
      </c>
      <c r="G105" s="10">
        <f t="shared" ca="1" si="17"/>
        <v>1479.3011500928085</v>
      </c>
      <c r="H105" s="10">
        <f t="shared" ca="1" si="18"/>
        <v>0.71723655416362342</v>
      </c>
      <c r="I105" s="10">
        <f t="shared" ca="1" si="18"/>
        <v>0.838424372058726</v>
      </c>
      <c r="J105" s="10">
        <f t="shared" ca="1" si="19"/>
        <v>0.43001851231709348</v>
      </c>
      <c r="K105" s="10">
        <f t="shared" ca="1" si="20"/>
        <v>1504.3001851231709</v>
      </c>
      <c r="L105" s="10">
        <f t="shared" ca="1" si="21"/>
        <v>0.55763417734078069</v>
      </c>
      <c r="M105" s="10">
        <f t="shared" ca="1" si="21"/>
        <v>0.52823289246110272</v>
      </c>
      <c r="N105" s="10">
        <f t="shared" ca="1" si="22"/>
        <v>-1.0638280835364549</v>
      </c>
      <c r="O105" s="10">
        <f t="shared" ca="1" si="23"/>
        <v>1489.3617191646354</v>
      </c>
      <c r="P105" s="10"/>
      <c r="Q105" s="10"/>
      <c r="R105" s="9">
        <f t="shared" ca="1" si="24"/>
        <v>1479.3011500928085</v>
      </c>
      <c r="T105" s="9">
        <f t="shared" ca="1" si="25"/>
        <v>1479.3011500928085</v>
      </c>
      <c r="U105" s="9">
        <f t="shared" ca="1" si="26"/>
        <v>24.999035030362393</v>
      </c>
      <c r="V105" s="9">
        <f t="shared" ca="1" si="27"/>
        <v>10.060569071826876</v>
      </c>
      <c r="W105" s="9">
        <f t="shared" ca="1" si="14"/>
        <v>10.060569071826876</v>
      </c>
    </row>
    <row r="106" spans="3:23" s="9" customFormat="1" x14ac:dyDescent="0.2">
      <c r="C106" s="9">
        <v>93</v>
      </c>
      <c r="D106" s="10">
        <f t="shared" ca="1" si="15"/>
        <v>0.60308281862413082</v>
      </c>
      <c r="E106" s="10">
        <f t="shared" ca="1" si="15"/>
        <v>0.995949643742021</v>
      </c>
      <c r="F106" s="10">
        <f t="shared" ca="1" si="16"/>
        <v>1.0053589374883771</v>
      </c>
      <c r="G106" s="10">
        <f t="shared" ca="1" si="17"/>
        <v>1510.0535893748838</v>
      </c>
      <c r="H106" s="10">
        <f t="shared" ca="1" si="18"/>
        <v>0.75226223269318981</v>
      </c>
      <c r="I106" s="10">
        <f t="shared" ca="1" si="18"/>
        <v>0.86008533009771027</v>
      </c>
      <c r="J106" s="10">
        <f t="shared" ca="1" si="19"/>
        <v>0.48127775713979465</v>
      </c>
      <c r="K106" s="10">
        <f t="shared" ca="1" si="20"/>
        <v>1504.8127775713979</v>
      </c>
      <c r="L106" s="10">
        <f t="shared" ca="1" si="21"/>
        <v>0.98147466843704112</v>
      </c>
      <c r="M106" s="10">
        <f t="shared" ca="1" si="21"/>
        <v>0.488545415841796</v>
      </c>
      <c r="N106" s="10">
        <f t="shared" ca="1" si="22"/>
        <v>-0.19288537052020799</v>
      </c>
      <c r="O106" s="10">
        <f t="shared" ca="1" si="23"/>
        <v>1498.0711462947979</v>
      </c>
      <c r="P106" s="10"/>
      <c r="Q106" s="10"/>
      <c r="R106" s="9">
        <f t="shared" ca="1" si="24"/>
        <v>1498.0711462947979</v>
      </c>
      <c r="T106" s="9">
        <f t="shared" ca="1" si="25"/>
        <v>11.982443080085886</v>
      </c>
      <c r="U106" s="9">
        <f t="shared" ca="1" si="26"/>
        <v>6.7416312765999464</v>
      </c>
      <c r="V106" s="9">
        <f t="shared" ca="1" si="27"/>
        <v>1498.0711462947979</v>
      </c>
      <c r="W106" s="9">
        <f t="shared" ca="1" si="14"/>
        <v>6.7416312765999464</v>
      </c>
    </row>
    <row r="107" spans="3:23" s="9" customFormat="1" x14ac:dyDescent="0.2">
      <c r="C107" s="9">
        <v>94</v>
      </c>
      <c r="D107" s="10">
        <f t="shared" ca="1" si="15"/>
        <v>0.6940257731832562</v>
      </c>
      <c r="E107" s="10">
        <f t="shared" ca="1" si="15"/>
        <v>0.85002892959098897</v>
      </c>
      <c r="F107" s="10">
        <f t="shared" ca="1" si="16"/>
        <v>0.50249895013427748</v>
      </c>
      <c r="G107" s="10">
        <f t="shared" ca="1" si="17"/>
        <v>1505.0249895013428</v>
      </c>
      <c r="H107" s="10">
        <f t="shared" ca="1" si="18"/>
        <v>0.3171696841768944</v>
      </c>
      <c r="I107" s="10">
        <f t="shared" ca="1" si="18"/>
        <v>0.77656445227306425</v>
      </c>
      <c r="J107" s="10">
        <f t="shared" ca="1" si="19"/>
        <v>0.25177263713199605</v>
      </c>
      <c r="K107" s="10">
        <f t="shared" ca="1" si="20"/>
        <v>1502.5177263713199</v>
      </c>
      <c r="L107" s="10">
        <f t="shared" ca="1" si="21"/>
        <v>0.20642128524086056</v>
      </c>
      <c r="M107" s="10">
        <f t="shared" ca="1" si="21"/>
        <v>0.60156142436898608</v>
      </c>
      <c r="N107" s="10">
        <f t="shared" ca="1" si="22"/>
        <v>-1.4268420317495174</v>
      </c>
      <c r="O107" s="10">
        <f t="shared" ca="1" si="23"/>
        <v>1485.7315796825048</v>
      </c>
      <c r="P107" s="10"/>
      <c r="Q107" s="10"/>
      <c r="R107" s="9">
        <f t="shared" ca="1" si="24"/>
        <v>1485.7315796825048</v>
      </c>
      <c r="T107" s="9">
        <f t="shared" ca="1" si="25"/>
        <v>19.293409818837972</v>
      </c>
      <c r="U107" s="9">
        <f t="shared" ca="1" si="26"/>
        <v>16.786146688815052</v>
      </c>
      <c r="V107" s="9">
        <f t="shared" ca="1" si="27"/>
        <v>1485.7315796825048</v>
      </c>
      <c r="W107" s="9">
        <f t="shared" ca="1" si="14"/>
        <v>16.786146688815052</v>
      </c>
    </row>
    <row r="108" spans="3:23" s="9" customFormat="1" x14ac:dyDescent="0.2">
      <c r="C108" s="9">
        <v>95</v>
      </c>
      <c r="D108" s="10">
        <f t="shared" ca="1" si="15"/>
        <v>0.73182210470030262</v>
      </c>
      <c r="E108" s="10">
        <f t="shared" ca="1" si="15"/>
        <v>0.67409732319673965</v>
      </c>
      <c r="F108" s="10">
        <f t="shared" ca="1" si="16"/>
        <v>-0.36273647762941602</v>
      </c>
      <c r="G108" s="10">
        <f t="shared" ca="1" si="17"/>
        <v>1496.3726352237059</v>
      </c>
      <c r="H108" s="10">
        <f t="shared" ca="1" si="18"/>
        <v>0.18625407170398711</v>
      </c>
      <c r="I108" s="10">
        <f t="shared" ca="1" si="18"/>
        <v>0.58751967900442659</v>
      </c>
      <c r="J108" s="10">
        <f t="shared" ca="1" si="19"/>
        <v>-1.5630961050380103</v>
      </c>
      <c r="K108" s="10">
        <f t="shared" ca="1" si="20"/>
        <v>1484.3690389496198</v>
      </c>
      <c r="L108" s="10">
        <f t="shared" ca="1" si="21"/>
        <v>0.65842585873314508</v>
      </c>
      <c r="M108" s="10">
        <f t="shared" ca="1" si="21"/>
        <v>0.59558894221459824</v>
      </c>
      <c r="N108" s="10">
        <f t="shared" ca="1" si="22"/>
        <v>-0.754230732546598</v>
      </c>
      <c r="O108" s="10">
        <f t="shared" ca="1" si="23"/>
        <v>1492.457692674534</v>
      </c>
      <c r="P108" s="10"/>
      <c r="Q108" s="10"/>
      <c r="R108" s="9">
        <f t="shared" ca="1" si="24"/>
        <v>1484.3690389496198</v>
      </c>
      <c r="T108" s="9">
        <f t="shared" ca="1" si="25"/>
        <v>12.003596274086021</v>
      </c>
      <c r="U108" s="9">
        <f t="shared" ca="1" si="26"/>
        <v>1484.3690389496198</v>
      </c>
      <c r="V108" s="9">
        <f t="shared" ca="1" si="27"/>
        <v>8.0886537249141384</v>
      </c>
      <c r="W108" s="9">
        <f t="shared" ca="1" si="14"/>
        <v>8.0886537249141384</v>
      </c>
    </row>
    <row r="109" spans="3:23" s="9" customFormat="1" x14ac:dyDescent="0.2">
      <c r="C109" s="9">
        <v>96</v>
      </c>
      <c r="D109" s="10">
        <f t="shared" ca="1" si="15"/>
        <v>0.19600258951881921</v>
      </c>
      <c r="E109" s="10">
        <f t="shared" ca="1" si="15"/>
        <v>0.56767640288204579</v>
      </c>
      <c r="F109" s="10">
        <f t="shared" ca="1" si="16"/>
        <v>-1.6445689258968212</v>
      </c>
      <c r="G109" s="10">
        <f t="shared" ca="1" si="17"/>
        <v>1483.5543107410317</v>
      </c>
      <c r="H109" s="10">
        <f t="shared" ca="1" si="18"/>
        <v>0.88547257770658205</v>
      </c>
      <c r="I109" s="10">
        <f t="shared" ca="1" si="18"/>
        <v>0.23641092304090039</v>
      </c>
      <c r="J109" s="10">
        <f t="shared" ca="1" si="19"/>
        <v>4.2061439698780047E-2</v>
      </c>
      <c r="K109" s="10">
        <f t="shared" ca="1" si="20"/>
        <v>1500.4206143969877</v>
      </c>
      <c r="L109" s="10">
        <f t="shared" ca="1" si="21"/>
        <v>0.47888578326819276</v>
      </c>
      <c r="M109" s="10">
        <f t="shared" ca="1" si="21"/>
        <v>0.95070304563428132</v>
      </c>
      <c r="N109" s="10">
        <f t="shared" ca="1" si="22"/>
        <v>1.1557538903179791</v>
      </c>
      <c r="O109" s="10">
        <f t="shared" ca="1" si="23"/>
        <v>1511.5575389031799</v>
      </c>
      <c r="P109" s="10"/>
      <c r="Q109" s="10"/>
      <c r="R109" s="9">
        <f t="shared" ca="1" si="24"/>
        <v>1483.5543107410317</v>
      </c>
      <c r="T109" s="9">
        <f t="shared" ca="1" si="25"/>
        <v>1483.5543107410317</v>
      </c>
      <c r="U109" s="9">
        <f t="shared" ca="1" si="26"/>
        <v>16.866303655956017</v>
      </c>
      <c r="V109" s="9">
        <f t="shared" ca="1" si="27"/>
        <v>28.003228162148162</v>
      </c>
      <c r="W109" s="9">
        <f t="shared" ca="1" si="14"/>
        <v>16.866303655956017</v>
      </c>
    </row>
    <row r="110" spans="3:23" s="9" customFormat="1" x14ac:dyDescent="0.2">
      <c r="C110" s="9">
        <v>97</v>
      </c>
      <c r="D110" s="10">
        <f t="shared" ca="1" si="15"/>
        <v>0.42301613275814742</v>
      </c>
      <c r="E110" s="10">
        <f t="shared" ca="1" si="15"/>
        <v>8.8971144607930541E-2</v>
      </c>
      <c r="F110" s="10">
        <f t="shared" ca="1" si="16"/>
        <v>1.1120682847048318</v>
      </c>
      <c r="G110" s="10">
        <f t="shared" ca="1" si="17"/>
        <v>1511.1206828470483</v>
      </c>
      <c r="H110" s="10">
        <f t="shared" ca="1" si="18"/>
        <v>0.31982249039946864</v>
      </c>
      <c r="I110" s="10">
        <f t="shared" ca="1" si="18"/>
        <v>0.69450017854552759</v>
      </c>
      <c r="J110" s="10">
        <f t="shared" ca="1" si="19"/>
        <v>-0.51593972228949159</v>
      </c>
      <c r="K110" s="10">
        <f t="shared" ca="1" si="20"/>
        <v>1494.840602777105</v>
      </c>
      <c r="L110" s="10">
        <f t="shared" ca="1" si="21"/>
        <v>0.32879566282758321</v>
      </c>
      <c r="M110" s="10">
        <f t="shared" ca="1" si="21"/>
        <v>0.37828601511804738</v>
      </c>
      <c r="N110" s="10">
        <f t="shared" ca="1" si="22"/>
        <v>-1.0762142216676427</v>
      </c>
      <c r="O110" s="10">
        <f t="shared" ca="1" si="23"/>
        <v>1489.2378577833235</v>
      </c>
      <c r="P110" s="10"/>
      <c r="Q110" s="10"/>
      <c r="R110" s="9">
        <f t="shared" ca="1" si="24"/>
        <v>1489.2378577833235</v>
      </c>
      <c r="T110" s="9">
        <f t="shared" ca="1" si="25"/>
        <v>21.882825063724795</v>
      </c>
      <c r="U110" s="9">
        <f t="shared" ca="1" si="26"/>
        <v>5.6027449937814708</v>
      </c>
      <c r="V110" s="9">
        <f t="shared" ca="1" si="27"/>
        <v>1489.2378577833235</v>
      </c>
      <c r="W110" s="9">
        <f t="shared" ca="1" si="14"/>
        <v>5.6027449937814708</v>
      </c>
    </row>
    <row r="111" spans="3:23" s="9" customFormat="1" x14ac:dyDescent="0.2">
      <c r="C111" s="9">
        <v>98</v>
      </c>
      <c r="D111" s="10">
        <f t="shared" ca="1" si="15"/>
        <v>0.88749680939514564</v>
      </c>
      <c r="E111" s="10">
        <f t="shared" ca="1" si="15"/>
        <v>0.33507975152610803</v>
      </c>
      <c r="F111" s="10">
        <f t="shared" ca="1" si="16"/>
        <v>-0.248913091058623</v>
      </c>
      <c r="G111" s="10">
        <f t="shared" ca="1" si="17"/>
        <v>1497.5108690894137</v>
      </c>
      <c r="H111" s="10">
        <f t="shared" ca="1" si="18"/>
        <v>0.79664224638954284</v>
      </c>
      <c r="I111" s="10">
        <f t="shared" ca="1" si="18"/>
        <v>0.2856980850353199</v>
      </c>
      <c r="J111" s="10">
        <f t="shared" ca="1" si="19"/>
        <v>-0.1499820255755856</v>
      </c>
      <c r="K111" s="10">
        <f t="shared" ca="1" si="20"/>
        <v>1498.5001797442442</v>
      </c>
      <c r="L111" s="10">
        <f t="shared" ca="1" si="21"/>
        <v>0.8544504259053074</v>
      </c>
      <c r="M111" s="10">
        <f t="shared" ca="1" si="21"/>
        <v>5.0178730493639856E-2</v>
      </c>
      <c r="N111" s="10">
        <f t="shared" ca="1" si="22"/>
        <v>0.53323971574609674</v>
      </c>
      <c r="O111" s="10">
        <f t="shared" ca="1" si="23"/>
        <v>1505.3323971574609</v>
      </c>
      <c r="P111" s="10"/>
      <c r="Q111" s="10"/>
      <c r="R111" s="9">
        <f t="shared" ca="1" si="24"/>
        <v>1497.5108690894137</v>
      </c>
      <c r="T111" s="9">
        <f t="shared" ca="1" si="25"/>
        <v>1497.5108690894137</v>
      </c>
      <c r="U111" s="9">
        <f t="shared" ca="1" si="26"/>
        <v>0.98931065483043312</v>
      </c>
      <c r="V111" s="9">
        <f t="shared" ca="1" si="27"/>
        <v>7.8215280680472006</v>
      </c>
      <c r="W111" s="9">
        <f t="shared" ca="1" si="14"/>
        <v>0.98931065483043312</v>
      </c>
    </row>
    <row r="112" spans="3:23" s="9" customFormat="1" x14ac:dyDescent="0.2">
      <c r="C112" s="9">
        <v>99</v>
      </c>
      <c r="D112" s="10">
        <f t="shared" ca="1" si="15"/>
        <v>0.22538977266753313</v>
      </c>
      <c r="E112" s="10">
        <f t="shared" ca="1" si="15"/>
        <v>0.27529408643285669</v>
      </c>
      <c r="F112" s="10">
        <f t="shared" ca="1" si="16"/>
        <v>-0.27319085572895324</v>
      </c>
      <c r="G112" s="10">
        <f t="shared" ca="1" si="17"/>
        <v>1497.2680914427106</v>
      </c>
      <c r="H112" s="10">
        <f t="shared" ca="1" si="18"/>
        <v>0.98623948226996605</v>
      </c>
      <c r="I112" s="10">
        <f t="shared" ca="1" si="18"/>
        <v>0.7397126789375108</v>
      </c>
      <c r="J112" s="10">
        <f t="shared" ca="1" si="19"/>
        <v>-1.0752631468647144E-2</v>
      </c>
      <c r="K112" s="10">
        <f t="shared" ca="1" si="20"/>
        <v>1499.8924736853135</v>
      </c>
      <c r="L112" s="10">
        <f t="shared" ca="1" si="21"/>
        <v>5.075911597642746E-2</v>
      </c>
      <c r="M112" s="10">
        <f t="shared" ca="1" si="21"/>
        <v>7.2105965733492594E-2</v>
      </c>
      <c r="N112" s="10">
        <f t="shared" ca="1" si="22"/>
        <v>2.195261607942034</v>
      </c>
      <c r="O112" s="10">
        <f t="shared" ca="1" si="23"/>
        <v>1521.9526160794203</v>
      </c>
      <c r="P112" s="10"/>
      <c r="Q112" s="10"/>
      <c r="R112" s="9">
        <f t="shared" ca="1" si="24"/>
        <v>1497.2680914427106</v>
      </c>
      <c r="T112" s="9">
        <f t="shared" ca="1" si="25"/>
        <v>1497.2680914427106</v>
      </c>
      <c r="U112" s="9">
        <f t="shared" ca="1" si="26"/>
        <v>2.6243822426029055</v>
      </c>
      <c r="V112" s="9">
        <f t="shared" ca="1" si="27"/>
        <v>24.684524636709739</v>
      </c>
      <c r="W112" s="9">
        <f t="shared" ca="1" si="14"/>
        <v>2.6243822426029055</v>
      </c>
    </row>
    <row r="113" spans="3:23" s="9" customFormat="1" x14ac:dyDescent="0.2">
      <c r="C113" s="9">
        <v>100</v>
      </c>
      <c r="D113" s="10">
        <f t="shared" ca="1" si="15"/>
        <v>0.46810118749853491</v>
      </c>
      <c r="E113" s="10">
        <f t="shared" ca="1" si="15"/>
        <v>0.57275102766626795</v>
      </c>
      <c r="F113" s="10">
        <f t="shared" ca="1" si="16"/>
        <v>-1.1056293703576947</v>
      </c>
      <c r="G113" s="10">
        <f t="shared" ca="1" si="17"/>
        <v>1488.943706296423</v>
      </c>
      <c r="H113" s="10">
        <f t="shared" ca="1" si="18"/>
        <v>5.1871962160212615E-3</v>
      </c>
      <c r="I113" s="10">
        <f t="shared" ca="1" si="18"/>
        <v>0.7364970669061478</v>
      </c>
      <c r="J113" s="10">
        <f t="shared" ca="1" si="19"/>
        <v>-0.27489015594248112</v>
      </c>
      <c r="K113" s="10">
        <f t="shared" ca="1" si="20"/>
        <v>1497.2510984405751</v>
      </c>
      <c r="L113" s="10">
        <f t="shared" ca="1" si="21"/>
        <v>0.29550961568909284</v>
      </c>
      <c r="M113" s="10">
        <f t="shared" ca="1" si="21"/>
        <v>0.13494957580112932</v>
      </c>
      <c r="N113" s="10">
        <f t="shared" ca="1" si="22"/>
        <v>1.0329725683193547</v>
      </c>
      <c r="O113" s="10">
        <f t="shared" ca="1" si="23"/>
        <v>1510.3297256831936</v>
      </c>
      <c r="P113" s="10"/>
      <c r="Q113" s="10"/>
      <c r="R113" s="9">
        <f t="shared" ca="1" si="24"/>
        <v>1488.943706296423</v>
      </c>
      <c r="T113" s="9">
        <f t="shared" ca="1" si="25"/>
        <v>1488.943706296423</v>
      </c>
      <c r="U113" s="9">
        <f t="shared" ca="1" si="26"/>
        <v>8.3073921441521179</v>
      </c>
      <c r="V113" s="9">
        <f t="shared" ca="1" si="27"/>
        <v>21.386019386770613</v>
      </c>
      <c r="W113" s="9">
        <f t="shared" ca="1" si="14"/>
        <v>8.3073921441521179</v>
      </c>
    </row>
    <row r="114" spans="3:23" s="9" customFormat="1" x14ac:dyDescent="0.2">
      <c r="C114" s="9">
        <v>101</v>
      </c>
      <c r="D114" s="10">
        <f t="shared" ca="1" si="15"/>
        <v>0.45897758076093242</v>
      </c>
      <c r="E114" s="10">
        <f t="shared" ca="1" si="15"/>
        <v>0.43532084946405536</v>
      </c>
      <c r="F114" s="10">
        <f t="shared" ca="1" si="16"/>
        <v>-1.1463560432311368</v>
      </c>
      <c r="G114" s="10">
        <f t="shared" ca="1" si="17"/>
        <v>1488.5364395676886</v>
      </c>
      <c r="H114" s="10">
        <f t="shared" ca="1" si="18"/>
        <v>0.10867686876718119</v>
      </c>
      <c r="I114" s="10">
        <f t="shared" ca="1" si="18"/>
        <v>0.79651316298613972</v>
      </c>
      <c r="J114" s="10">
        <f t="shared" ca="1" si="19"/>
        <v>0.60699664968538336</v>
      </c>
      <c r="K114" s="10">
        <f t="shared" ca="1" si="20"/>
        <v>1506.0699664968538</v>
      </c>
      <c r="L114" s="10">
        <f t="shared" ca="1" si="21"/>
        <v>0.27960748136866009</v>
      </c>
      <c r="M114" s="10">
        <f t="shared" ca="1" si="21"/>
        <v>0.87521527069547356</v>
      </c>
      <c r="N114" s="10">
        <f t="shared" ca="1" si="22"/>
        <v>1.1304051895464371</v>
      </c>
      <c r="O114" s="10">
        <f t="shared" ca="1" si="23"/>
        <v>1511.3040518954645</v>
      </c>
      <c r="P114" s="10"/>
      <c r="Q114" s="10"/>
      <c r="R114" s="9">
        <f t="shared" ca="1" si="24"/>
        <v>1488.5364395676886</v>
      </c>
      <c r="T114" s="9">
        <f t="shared" ca="1" si="25"/>
        <v>1488.5364395676886</v>
      </c>
      <c r="U114" s="9">
        <f t="shared" ca="1" si="26"/>
        <v>17.533526929165191</v>
      </c>
      <c r="V114" s="9">
        <f t="shared" ca="1" si="27"/>
        <v>22.767612327775851</v>
      </c>
      <c r="W114" s="9">
        <f t="shared" ca="1" si="14"/>
        <v>17.533526929165191</v>
      </c>
    </row>
    <row r="115" spans="3:23" s="9" customFormat="1" x14ac:dyDescent="0.2">
      <c r="C115" s="9">
        <v>102</v>
      </c>
      <c r="D115" s="10">
        <f t="shared" ca="1" si="15"/>
        <v>0.13291549315236895</v>
      </c>
      <c r="E115" s="10">
        <f t="shared" ca="1" si="15"/>
        <v>0.54764632344728459</v>
      </c>
      <c r="F115" s="10">
        <f t="shared" ca="1" si="16"/>
        <v>-1.9196448452324715</v>
      </c>
      <c r="G115" s="10">
        <f t="shared" ca="1" si="17"/>
        <v>1480.8035515476754</v>
      </c>
      <c r="H115" s="10">
        <f t="shared" ca="1" si="18"/>
        <v>0.22279597699628517</v>
      </c>
      <c r="I115" s="10">
        <f t="shared" ca="1" si="18"/>
        <v>0.71529842082277328</v>
      </c>
      <c r="J115" s="10">
        <f t="shared" ca="1" si="19"/>
        <v>-0.37485221549536712</v>
      </c>
      <c r="K115" s="10">
        <f t="shared" ca="1" si="20"/>
        <v>1496.2514778450463</v>
      </c>
      <c r="L115" s="10">
        <f t="shared" ca="1" si="21"/>
        <v>0.99607593517754855</v>
      </c>
      <c r="M115" s="10">
        <f t="shared" ca="1" si="21"/>
        <v>0.71205183796699645</v>
      </c>
      <c r="N115" s="10">
        <f t="shared" ca="1" si="22"/>
        <v>-2.0943901103938199E-2</v>
      </c>
      <c r="O115" s="10">
        <f t="shared" ca="1" si="23"/>
        <v>1499.7905609889606</v>
      </c>
      <c r="P115" s="10"/>
      <c r="Q115" s="10"/>
      <c r="R115" s="9">
        <f t="shared" ca="1" si="24"/>
        <v>1480.8035515476754</v>
      </c>
      <c r="T115" s="9">
        <f t="shared" ca="1" si="25"/>
        <v>1480.8035515476754</v>
      </c>
      <c r="U115" s="9">
        <f t="shared" ca="1" si="26"/>
        <v>15.447926297370941</v>
      </c>
      <c r="V115" s="9">
        <f t="shared" ca="1" si="27"/>
        <v>18.987009441285181</v>
      </c>
      <c r="W115" s="9">
        <f t="shared" ca="1" si="14"/>
        <v>15.447926297370941</v>
      </c>
    </row>
    <row r="116" spans="3:23" s="9" customFormat="1" x14ac:dyDescent="0.2">
      <c r="C116" s="9">
        <v>103</v>
      </c>
      <c r="D116" s="10">
        <f t="shared" ca="1" si="15"/>
        <v>0.71430854536327704</v>
      </c>
      <c r="E116" s="10">
        <f t="shared" ca="1" si="15"/>
        <v>0.11842058465091654</v>
      </c>
      <c r="F116" s="10">
        <f t="shared" ca="1" si="16"/>
        <v>0.60351078117607682</v>
      </c>
      <c r="G116" s="10">
        <f t="shared" ca="1" si="17"/>
        <v>1506.0351078117608</v>
      </c>
      <c r="H116" s="10">
        <f t="shared" ca="1" si="18"/>
        <v>0.16992920120312605</v>
      </c>
      <c r="I116" s="10">
        <f t="shared" ca="1" si="18"/>
        <v>0.23573174501753658</v>
      </c>
      <c r="J116" s="10">
        <f t="shared" ca="1" si="19"/>
        <v>0.16856268303620917</v>
      </c>
      <c r="K116" s="10">
        <f t="shared" ca="1" si="20"/>
        <v>1501.685626830362</v>
      </c>
      <c r="L116" s="10">
        <f t="shared" ca="1" si="21"/>
        <v>0.52491082755592389</v>
      </c>
      <c r="M116" s="10">
        <f t="shared" ca="1" si="21"/>
        <v>0.2851133532743203</v>
      </c>
      <c r="N116" s="10">
        <f t="shared" ca="1" si="22"/>
        <v>-0.24846130120692109</v>
      </c>
      <c r="O116" s="10">
        <f t="shared" ca="1" si="23"/>
        <v>1497.5153869879307</v>
      </c>
      <c r="P116" s="10"/>
      <c r="Q116" s="10"/>
      <c r="R116" s="9">
        <f t="shared" ca="1" si="24"/>
        <v>1497.5153869879307</v>
      </c>
      <c r="T116" s="9">
        <f t="shared" ca="1" si="25"/>
        <v>8.5197208238300846</v>
      </c>
      <c r="U116" s="9">
        <f t="shared" ca="1" si="26"/>
        <v>4.1702398424313287</v>
      </c>
      <c r="V116" s="9">
        <f t="shared" ca="1" si="27"/>
        <v>1497.5153869879307</v>
      </c>
      <c r="W116" s="9">
        <f t="shared" ca="1" si="14"/>
        <v>4.1702398424313287</v>
      </c>
    </row>
    <row r="117" spans="3:23" s="9" customFormat="1" x14ac:dyDescent="0.2">
      <c r="C117" s="9">
        <v>104</v>
      </c>
      <c r="D117" s="10">
        <f t="shared" ca="1" si="15"/>
        <v>0.1554102869517977</v>
      </c>
      <c r="E117" s="10">
        <f t="shared" ca="1" si="15"/>
        <v>0.61880470082560601</v>
      </c>
      <c r="F117" s="10">
        <f t="shared" ca="1" si="16"/>
        <v>-1.4165017125298729</v>
      </c>
      <c r="G117" s="10">
        <f t="shared" ca="1" si="17"/>
        <v>1485.8349828747014</v>
      </c>
      <c r="H117" s="10">
        <f t="shared" ca="1" si="18"/>
        <v>0.6111934342385632</v>
      </c>
      <c r="I117" s="10">
        <f t="shared" ca="1" si="18"/>
        <v>0.59214378430698389</v>
      </c>
      <c r="J117" s="10">
        <f t="shared" ca="1" si="19"/>
        <v>-0.83059914970046922</v>
      </c>
      <c r="K117" s="10">
        <f t="shared" ca="1" si="20"/>
        <v>1491.6940085029953</v>
      </c>
      <c r="L117" s="10">
        <f t="shared" ca="1" si="21"/>
        <v>0.22586767295950427</v>
      </c>
      <c r="M117" s="10">
        <f t="shared" ca="1" si="21"/>
        <v>0.38383030501774329</v>
      </c>
      <c r="N117" s="10">
        <f t="shared" ca="1" si="22"/>
        <v>-1.2855199687572263</v>
      </c>
      <c r="O117" s="10">
        <f t="shared" ca="1" si="23"/>
        <v>1487.1448003124278</v>
      </c>
      <c r="P117" s="10"/>
      <c r="Q117" s="10"/>
      <c r="R117" s="9">
        <f t="shared" ca="1" si="24"/>
        <v>1485.8349828747014</v>
      </c>
      <c r="T117" s="9">
        <f t="shared" ca="1" si="25"/>
        <v>1485.8349828747014</v>
      </c>
      <c r="U117" s="9">
        <f t="shared" ca="1" si="26"/>
        <v>5.8590256282939208</v>
      </c>
      <c r="V117" s="9">
        <f t="shared" ca="1" si="27"/>
        <v>1.3098174377264513</v>
      </c>
      <c r="W117" s="9">
        <f t="shared" ca="1" si="14"/>
        <v>1.3098174377264513</v>
      </c>
    </row>
    <row r="118" spans="3:23" s="9" customFormat="1" x14ac:dyDescent="0.2">
      <c r="C118" s="9">
        <v>105</v>
      </c>
      <c r="D118" s="10">
        <f t="shared" ca="1" si="15"/>
        <v>0.87592487017535459</v>
      </c>
      <c r="E118" s="10">
        <f t="shared" ca="1" si="15"/>
        <v>0.59376860688739852</v>
      </c>
      <c r="F118" s="10">
        <f t="shared" ca="1" si="16"/>
        <v>-0.42795129210437088</v>
      </c>
      <c r="G118" s="10">
        <f t="shared" ca="1" si="17"/>
        <v>1495.7204870789562</v>
      </c>
      <c r="H118" s="10">
        <f t="shared" ca="1" si="18"/>
        <v>0.86615258332102729</v>
      </c>
      <c r="I118" s="10">
        <f t="shared" ca="1" si="18"/>
        <v>3.2882510778675877E-2</v>
      </c>
      <c r="J118" s="10">
        <f t="shared" ca="1" si="19"/>
        <v>0.52468501809459256</v>
      </c>
      <c r="K118" s="10">
        <f t="shared" ca="1" si="20"/>
        <v>1505.246850180946</v>
      </c>
      <c r="L118" s="10">
        <f t="shared" ca="1" si="21"/>
        <v>0.61600177877946272</v>
      </c>
      <c r="M118" s="10">
        <f t="shared" ca="1" si="21"/>
        <v>0.85887581902587573</v>
      </c>
      <c r="N118" s="10">
        <f t="shared" ca="1" si="22"/>
        <v>0.6220965638118765</v>
      </c>
      <c r="O118" s="10">
        <f t="shared" ca="1" si="23"/>
        <v>1506.2209656381187</v>
      </c>
      <c r="P118" s="10"/>
      <c r="Q118" s="10"/>
      <c r="R118" s="9">
        <f t="shared" ca="1" si="24"/>
        <v>1495.7204870789562</v>
      </c>
      <c r="T118" s="9">
        <f t="shared" ca="1" si="25"/>
        <v>1495.7204870789562</v>
      </c>
      <c r="U118" s="9">
        <f t="shared" ca="1" si="26"/>
        <v>9.526363101989773</v>
      </c>
      <c r="V118" s="9">
        <f t="shared" ca="1" si="27"/>
        <v>10.500478559162502</v>
      </c>
      <c r="W118" s="9">
        <f t="shared" ca="1" si="14"/>
        <v>9.526363101989773</v>
      </c>
    </row>
    <row r="119" spans="3:23" s="9" customFormat="1" x14ac:dyDescent="0.2">
      <c r="C119" s="9">
        <v>106</v>
      </c>
      <c r="D119" s="10">
        <f t="shared" ca="1" si="15"/>
        <v>0.2120206036051252</v>
      </c>
      <c r="E119" s="10">
        <f t="shared" ca="1" si="15"/>
        <v>0.50166257741295905</v>
      </c>
      <c r="F119" s="10">
        <f t="shared" ca="1" si="16"/>
        <v>-1.761194235715775</v>
      </c>
      <c r="G119" s="10">
        <f t="shared" ca="1" si="17"/>
        <v>1482.3880576428423</v>
      </c>
      <c r="H119" s="10">
        <f t="shared" ca="1" si="18"/>
        <v>0.43072566522808753</v>
      </c>
      <c r="I119" s="10">
        <f t="shared" ca="1" si="18"/>
        <v>0.51770358030926666</v>
      </c>
      <c r="J119" s="10">
        <f t="shared" ca="1" si="19"/>
        <v>-1.2898876436508382</v>
      </c>
      <c r="K119" s="10">
        <f t="shared" ca="1" si="20"/>
        <v>1487.1011235634917</v>
      </c>
      <c r="L119" s="10">
        <f t="shared" ca="1" si="21"/>
        <v>0.58576147403106993</v>
      </c>
      <c r="M119" s="10">
        <f t="shared" ca="1" si="21"/>
        <v>0.66576361753748969</v>
      </c>
      <c r="N119" s="10">
        <f t="shared" ca="1" si="22"/>
        <v>-0.52220176670888818</v>
      </c>
      <c r="O119" s="10">
        <f t="shared" ca="1" si="23"/>
        <v>1494.7779823329111</v>
      </c>
      <c r="P119" s="10"/>
      <c r="Q119" s="10"/>
      <c r="R119" s="9">
        <f t="shared" ca="1" si="24"/>
        <v>1482.3880576428423</v>
      </c>
      <c r="T119" s="9">
        <f t="shared" ca="1" si="25"/>
        <v>1482.3880576428423</v>
      </c>
      <c r="U119" s="9">
        <f t="shared" ca="1" si="26"/>
        <v>4.7130659206493419</v>
      </c>
      <c r="V119" s="9">
        <f t="shared" ca="1" si="27"/>
        <v>12.38992469006871</v>
      </c>
      <c r="W119" s="9">
        <f t="shared" ca="1" si="14"/>
        <v>4.7130659206493419</v>
      </c>
    </row>
    <row r="120" spans="3:23" s="9" customFormat="1" x14ac:dyDescent="0.2">
      <c r="C120" s="9">
        <v>107</v>
      </c>
      <c r="D120" s="10">
        <f t="shared" ca="1" si="15"/>
        <v>5.0865433463643139E-2</v>
      </c>
      <c r="E120" s="10">
        <f t="shared" ca="1" si="15"/>
        <v>0.41911173267489144</v>
      </c>
      <c r="F120" s="10">
        <f t="shared" ca="1" si="16"/>
        <v>-2.1322287426225417</v>
      </c>
      <c r="G120" s="10">
        <f t="shared" ca="1" si="17"/>
        <v>1478.6777125737747</v>
      </c>
      <c r="H120" s="10">
        <f t="shared" ca="1" si="18"/>
        <v>0.35747724344031306</v>
      </c>
      <c r="I120" s="10">
        <f t="shared" ca="1" si="18"/>
        <v>0.17101097526981079</v>
      </c>
      <c r="J120" s="10">
        <f t="shared" ca="1" si="19"/>
        <v>0.68300648985372159</v>
      </c>
      <c r="K120" s="10">
        <f t="shared" ca="1" si="20"/>
        <v>1506.8300648985373</v>
      </c>
      <c r="L120" s="10">
        <f t="shared" ca="1" si="21"/>
        <v>0.47932710305313631</v>
      </c>
      <c r="M120" s="10">
        <f t="shared" ca="1" si="21"/>
        <v>0.11099093861634746</v>
      </c>
      <c r="N120" s="10">
        <f t="shared" ca="1" si="22"/>
        <v>0.92960288911946198</v>
      </c>
      <c r="O120" s="10">
        <f t="shared" ca="1" si="23"/>
        <v>1509.2960288911945</v>
      </c>
      <c r="P120" s="10"/>
      <c r="Q120" s="10"/>
      <c r="R120" s="9">
        <f t="shared" ca="1" si="24"/>
        <v>1478.6777125737747</v>
      </c>
      <c r="T120" s="9">
        <f t="shared" ca="1" si="25"/>
        <v>1478.6777125737747</v>
      </c>
      <c r="U120" s="9">
        <f t="shared" ca="1" si="26"/>
        <v>28.15235232476266</v>
      </c>
      <c r="V120" s="9">
        <f t="shared" ca="1" si="27"/>
        <v>30.61831631741984</v>
      </c>
      <c r="W120" s="9">
        <f t="shared" ca="1" si="14"/>
        <v>28.15235232476266</v>
      </c>
    </row>
    <row r="121" spans="3:23" s="9" customFormat="1" x14ac:dyDescent="0.2">
      <c r="C121" s="9">
        <v>108</v>
      </c>
      <c r="D121" s="10">
        <f t="shared" ca="1" si="15"/>
        <v>0.99252633765723108</v>
      </c>
      <c r="E121" s="10">
        <f t="shared" ca="1" si="15"/>
        <v>0.78705188030574136</v>
      </c>
      <c r="F121" s="10">
        <f t="shared" ca="1" si="16"/>
        <v>2.8258933624685435E-2</v>
      </c>
      <c r="G121" s="10">
        <f t="shared" ca="1" si="17"/>
        <v>1500.2825893362469</v>
      </c>
      <c r="H121" s="10">
        <f t="shared" ca="1" si="18"/>
        <v>0.20979224193755641</v>
      </c>
      <c r="I121" s="10">
        <f t="shared" ca="1" si="18"/>
        <v>0.80713961237897314</v>
      </c>
      <c r="J121" s="10">
        <f t="shared" ca="1" si="19"/>
        <v>0.62094362075449883</v>
      </c>
      <c r="K121" s="10">
        <f t="shared" ca="1" si="20"/>
        <v>1506.209436207545</v>
      </c>
      <c r="L121" s="10">
        <f t="shared" ca="1" si="21"/>
        <v>0.29516966208431494</v>
      </c>
      <c r="M121" s="10">
        <f t="shared" ca="1" si="21"/>
        <v>0.48836762156661939</v>
      </c>
      <c r="N121" s="10">
        <f t="shared" ca="1" si="22"/>
        <v>-1.5580104828117416</v>
      </c>
      <c r="O121" s="10">
        <f t="shared" ca="1" si="23"/>
        <v>1484.4198951718827</v>
      </c>
      <c r="P121" s="10"/>
      <c r="Q121" s="10"/>
      <c r="R121" s="9">
        <f t="shared" ca="1" si="24"/>
        <v>1484.4198951718827</v>
      </c>
      <c r="T121" s="9">
        <f t="shared" ca="1" si="25"/>
        <v>15.862694164364257</v>
      </c>
      <c r="U121" s="9">
        <f t="shared" ca="1" si="26"/>
        <v>21.789541035662296</v>
      </c>
      <c r="V121" s="9">
        <f t="shared" ca="1" si="27"/>
        <v>1484.4198951718827</v>
      </c>
      <c r="W121" s="9">
        <f t="shared" ca="1" si="14"/>
        <v>15.862694164364257</v>
      </c>
    </row>
    <row r="122" spans="3:23" s="9" customFormat="1" x14ac:dyDescent="0.2">
      <c r="C122" s="9">
        <v>109</v>
      </c>
      <c r="D122" s="10">
        <f t="shared" ca="1" si="15"/>
        <v>0.62903066945912378</v>
      </c>
      <c r="E122" s="10">
        <f t="shared" ca="1" si="15"/>
        <v>0.90698931588033982</v>
      </c>
      <c r="F122" s="10">
        <f t="shared" ca="1" si="16"/>
        <v>0.8030872547268405</v>
      </c>
      <c r="G122" s="10">
        <f t="shared" ca="1" si="17"/>
        <v>1508.0308725472685</v>
      </c>
      <c r="H122" s="10">
        <f t="shared" ca="1" si="18"/>
        <v>0.23853544790291803</v>
      </c>
      <c r="I122" s="10">
        <f t="shared" ca="1" si="18"/>
        <v>0.77466886727008022</v>
      </c>
      <c r="J122" s="10">
        <f t="shared" ca="1" si="19"/>
        <v>0.26137423340815269</v>
      </c>
      <c r="K122" s="10">
        <f t="shared" ca="1" si="20"/>
        <v>1502.6137423340815</v>
      </c>
      <c r="L122" s="10">
        <f t="shared" ca="1" si="21"/>
        <v>0.5790110243641734</v>
      </c>
      <c r="M122" s="10">
        <f t="shared" ca="1" si="21"/>
        <v>4.1187806951432315E-2</v>
      </c>
      <c r="N122" s="10">
        <f t="shared" ca="1" si="22"/>
        <v>1.0105913083757263</v>
      </c>
      <c r="O122" s="10">
        <f t="shared" ca="1" si="23"/>
        <v>1510.1059130837573</v>
      </c>
      <c r="P122" s="10"/>
      <c r="Q122" s="10"/>
      <c r="R122" s="9">
        <f t="shared" ca="1" si="24"/>
        <v>1502.6137423340815</v>
      </c>
      <c r="T122" s="9">
        <f t="shared" ca="1" si="25"/>
        <v>5.4171302131869652</v>
      </c>
      <c r="U122" s="9">
        <f t="shared" ca="1" si="26"/>
        <v>1502.6137423340815</v>
      </c>
      <c r="V122" s="9">
        <f t="shared" ca="1" si="27"/>
        <v>7.492170749675779</v>
      </c>
      <c r="W122" s="9">
        <f t="shared" ca="1" si="14"/>
        <v>5.4171302131869652</v>
      </c>
    </row>
    <row r="123" spans="3:23" s="9" customFormat="1" x14ac:dyDescent="0.2">
      <c r="C123" s="9">
        <v>110</v>
      </c>
      <c r="D123" s="10">
        <f t="shared" ca="1" si="15"/>
        <v>0.9558458439830303</v>
      </c>
      <c r="E123" s="10">
        <f t="shared" ca="1" si="15"/>
        <v>4.8982484038728846E-2</v>
      </c>
      <c r="F123" s="10">
        <f t="shared" ca="1" si="16"/>
        <v>0.28640728399936632</v>
      </c>
      <c r="G123" s="10">
        <f t="shared" ca="1" si="17"/>
        <v>1502.8640728399937</v>
      </c>
      <c r="H123" s="10">
        <f t="shared" ca="1" si="18"/>
        <v>0.67451938426116131</v>
      </c>
      <c r="I123" s="10">
        <f t="shared" ca="1" si="18"/>
        <v>0.59563510206098691</v>
      </c>
      <c r="J123" s="10">
        <f t="shared" ca="1" si="19"/>
        <v>-0.73196944168647715</v>
      </c>
      <c r="K123" s="10">
        <f t="shared" ca="1" si="20"/>
        <v>1492.6803055831351</v>
      </c>
      <c r="L123" s="10">
        <f t="shared" ca="1" si="21"/>
        <v>0.68870182332321528</v>
      </c>
      <c r="M123" s="10">
        <f t="shared" ca="1" si="21"/>
        <v>0.76507687715613182</v>
      </c>
      <c r="N123" s="10">
        <f t="shared" ca="1" si="22"/>
        <v>8.1692087957959569E-2</v>
      </c>
      <c r="O123" s="10">
        <f t="shared" ca="1" si="23"/>
        <v>1500.8169208795796</v>
      </c>
      <c r="P123" s="10"/>
      <c r="Q123" s="10"/>
      <c r="R123" s="9">
        <f t="shared" ca="1" si="24"/>
        <v>1492.6803055831351</v>
      </c>
      <c r="T123" s="9">
        <f t="shared" ca="1" si="25"/>
        <v>10.183767256858573</v>
      </c>
      <c r="U123" s="9">
        <f t="shared" ca="1" si="26"/>
        <v>1492.6803055831351</v>
      </c>
      <c r="V123" s="9">
        <f t="shared" ca="1" si="27"/>
        <v>8.1366152964444609</v>
      </c>
      <c r="W123" s="9">
        <f t="shared" ca="1" si="14"/>
        <v>8.1366152964444609</v>
      </c>
    </row>
    <row r="124" spans="3:23" s="9" customFormat="1" x14ac:dyDescent="0.2">
      <c r="C124" s="9">
        <v>111</v>
      </c>
      <c r="D124" s="10">
        <f t="shared" ca="1" si="15"/>
        <v>0.73404791207916298</v>
      </c>
      <c r="E124" s="10">
        <f t="shared" ca="1" si="15"/>
        <v>0.82582852443465771</v>
      </c>
      <c r="F124" s="10">
        <f t="shared" ca="1" si="16"/>
        <v>0.36064252216153808</v>
      </c>
      <c r="G124" s="10">
        <f t="shared" ca="1" si="17"/>
        <v>1503.6064252216154</v>
      </c>
      <c r="H124" s="10">
        <f t="shared" ca="1" si="18"/>
        <v>0.20453767941997647</v>
      </c>
      <c r="I124" s="10">
        <f t="shared" ca="1" si="18"/>
        <v>0.98463822630713715</v>
      </c>
      <c r="J124" s="10">
        <f t="shared" ca="1" si="19"/>
        <v>1.7732816826917928</v>
      </c>
      <c r="K124" s="10">
        <f t="shared" ca="1" si="20"/>
        <v>1517.732816826918</v>
      </c>
      <c r="L124" s="10">
        <f t="shared" ca="1" si="21"/>
        <v>0.99862327550929475</v>
      </c>
      <c r="M124" s="10">
        <f t="shared" ca="1" si="21"/>
        <v>0.17707858257827103</v>
      </c>
      <c r="N124" s="10">
        <f t="shared" ca="1" si="22"/>
        <v>2.3217753686529341E-2</v>
      </c>
      <c r="O124" s="10">
        <f t="shared" ca="1" si="23"/>
        <v>1500.2321775368653</v>
      </c>
      <c r="P124" s="10"/>
      <c r="Q124" s="10"/>
      <c r="R124" s="9">
        <f t="shared" ca="1" si="24"/>
        <v>1500.2321775368653</v>
      </c>
      <c r="T124" s="9">
        <f t="shared" ca="1" si="25"/>
        <v>3.3742476847501166</v>
      </c>
      <c r="U124" s="9">
        <f t="shared" ca="1" si="26"/>
        <v>17.500639290052732</v>
      </c>
      <c r="V124" s="9">
        <f t="shared" ca="1" si="27"/>
        <v>1500.2321775368653</v>
      </c>
      <c r="W124" s="9">
        <f t="shared" ca="1" si="14"/>
        <v>3.3742476847501166</v>
      </c>
    </row>
    <row r="125" spans="3:23" s="9" customFormat="1" x14ac:dyDescent="0.2">
      <c r="C125" s="9">
        <v>112</v>
      </c>
      <c r="D125" s="10">
        <f t="shared" ca="1" si="15"/>
        <v>0.96128716973512074</v>
      </c>
      <c r="E125" s="10">
        <f t="shared" ca="1" si="15"/>
        <v>0.35473544061154061</v>
      </c>
      <c r="F125" s="10">
        <f t="shared" ca="1" si="16"/>
        <v>-0.17186102560803038</v>
      </c>
      <c r="G125" s="10">
        <f t="shared" ca="1" si="17"/>
        <v>1498.2813897439196</v>
      </c>
      <c r="H125" s="10">
        <f t="shared" ca="1" si="18"/>
        <v>0.841321266862738</v>
      </c>
      <c r="I125" s="10">
        <f t="shared" ca="1" si="18"/>
        <v>0.31210873444905385</v>
      </c>
      <c r="J125" s="10">
        <f t="shared" ca="1" si="19"/>
        <v>-0.22362324196378419</v>
      </c>
      <c r="K125" s="10">
        <f t="shared" ca="1" si="20"/>
        <v>1497.7637675803621</v>
      </c>
      <c r="L125" s="10">
        <f t="shared" ca="1" si="21"/>
        <v>0.85867016043587108</v>
      </c>
      <c r="M125" s="10">
        <f t="shared" ca="1" si="21"/>
        <v>0.31969807195522548</v>
      </c>
      <c r="N125" s="10">
        <f t="shared" ca="1" si="22"/>
        <v>-0.23409637136857853</v>
      </c>
      <c r="O125" s="10">
        <f t="shared" ca="1" si="23"/>
        <v>1497.6590362863142</v>
      </c>
      <c r="P125" s="10"/>
      <c r="Q125" s="10"/>
      <c r="R125" s="9">
        <f t="shared" ca="1" si="24"/>
        <v>1497.6590362863142</v>
      </c>
      <c r="T125" s="9">
        <f t="shared" ca="1" si="25"/>
        <v>0.6223534576054135</v>
      </c>
      <c r="U125" s="9">
        <f t="shared" ca="1" si="26"/>
        <v>0.10473129404795145</v>
      </c>
      <c r="V125" s="9">
        <f t="shared" ca="1" si="27"/>
        <v>1497.6590362863142</v>
      </c>
      <c r="W125" s="9">
        <f t="shared" ca="1" si="14"/>
        <v>0.10473129404795145</v>
      </c>
    </row>
    <row r="126" spans="3:23" s="9" customFormat="1" x14ac:dyDescent="0.2">
      <c r="C126" s="9">
        <v>113</v>
      </c>
      <c r="D126" s="10">
        <f t="shared" ca="1" si="15"/>
        <v>0.11574288538462363</v>
      </c>
      <c r="E126" s="10">
        <f t="shared" ca="1" si="15"/>
        <v>9.2733293656218518E-2</v>
      </c>
      <c r="F126" s="10">
        <f t="shared" ca="1" si="16"/>
        <v>1.7340651438144041</v>
      </c>
      <c r="G126" s="10">
        <f t="shared" ca="1" si="17"/>
        <v>1517.3406514381441</v>
      </c>
      <c r="H126" s="10">
        <f t="shared" ca="1" si="18"/>
        <v>0.9258858890657915</v>
      </c>
      <c r="I126" s="10">
        <f t="shared" ca="1" si="18"/>
        <v>0.95751175251038145</v>
      </c>
      <c r="J126" s="10">
        <f t="shared" ca="1" si="19"/>
        <v>0.37853783416774389</v>
      </c>
      <c r="K126" s="10">
        <f t="shared" ca="1" si="20"/>
        <v>1503.7853783416774</v>
      </c>
      <c r="L126" s="10">
        <f t="shared" ca="1" si="21"/>
        <v>0.35207363053684781</v>
      </c>
      <c r="M126" s="10">
        <f t="shared" ca="1" si="21"/>
        <v>0.95244910778522274</v>
      </c>
      <c r="N126" s="10">
        <f t="shared" ca="1" si="22"/>
        <v>1.3809204502444208</v>
      </c>
      <c r="O126" s="10">
        <f t="shared" ca="1" si="23"/>
        <v>1513.8092045024441</v>
      </c>
      <c r="P126" s="10"/>
      <c r="Q126" s="10"/>
      <c r="R126" s="9">
        <f t="shared" ca="1" si="24"/>
        <v>1503.7853783416774</v>
      </c>
      <c r="T126" s="9">
        <f t="shared" ca="1" si="25"/>
        <v>13.555273096466635</v>
      </c>
      <c r="U126" s="9">
        <f t="shared" ca="1" si="26"/>
        <v>1503.7853783416774</v>
      </c>
      <c r="V126" s="9">
        <f t="shared" ca="1" si="27"/>
        <v>10.023826160766703</v>
      </c>
      <c r="W126" s="9">
        <f t="shared" ca="1" si="14"/>
        <v>10.023826160766703</v>
      </c>
    </row>
    <row r="127" spans="3:23" s="9" customFormat="1" x14ac:dyDescent="0.2">
      <c r="C127" s="9">
        <v>114</v>
      </c>
      <c r="D127" s="10">
        <f t="shared" ca="1" si="15"/>
        <v>0.74546580241671145</v>
      </c>
      <c r="E127" s="10">
        <f t="shared" ca="1" si="15"/>
        <v>0.68867872696550236</v>
      </c>
      <c r="F127" s="10">
        <f t="shared" ca="1" si="16"/>
        <v>-0.28806674749250194</v>
      </c>
      <c r="G127" s="10">
        <f t="shared" ca="1" si="17"/>
        <v>1497.1193325250749</v>
      </c>
      <c r="H127" s="10">
        <f t="shared" ca="1" si="18"/>
        <v>0.5947062609534014</v>
      </c>
      <c r="I127" s="10">
        <f t="shared" ca="1" si="18"/>
        <v>0.67276162814347706</v>
      </c>
      <c r="J127" s="10">
        <f t="shared" ca="1" si="19"/>
        <v>-0.47557156585140603</v>
      </c>
      <c r="K127" s="10">
        <f t="shared" ca="1" si="20"/>
        <v>1495.244284341486</v>
      </c>
      <c r="L127" s="10">
        <f t="shared" ca="1" si="21"/>
        <v>0.26016534339987107</v>
      </c>
      <c r="M127" s="10">
        <f t="shared" ca="1" si="21"/>
        <v>0.94592402989077184</v>
      </c>
      <c r="N127" s="10">
        <f t="shared" ca="1" si="22"/>
        <v>1.5471851079078618</v>
      </c>
      <c r="O127" s="10">
        <f t="shared" ca="1" si="23"/>
        <v>1515.4718510790785</v>
      </c>
      <c r="P127" s="10"/>
      <c r="Q127" s="10"/>
      <c r="R127" s="9">
        <f t="shared" ca="1" si="24"/>
        <v>1495.244284341486</v>
      </c>
      <c r="T127" s="9">
        <f t="shared" ca="1" si="25"/>
        <v>1.8750481835888877</v>
      </c>
      <c r="U127" s="9">
        <f t="shared" ca="1" si="26"/>
        <v>1495.244284341486</v>
      </c>
      <c r="V127" s="9">
        <f t="shared" ca="1" si="27"/>
        <v>20.227566737592497</v>
      </c>
      <c r="W127" s="9">
        <f t="shared" ca="1" si="14"/>
        <v>1.8750481835888877</v>
      </c>
    </row>
    <row r="128" spans="3:23" s="9" customFormat="1" x14ac:dyDescent="0.2">
      <c r="C128" s="9">
        <v>115</v>
      </c>
      <c r="D128" s="10">
        <f t="shared" ca="1" si="15"/>
        <v>0.14452682690355856</v>
      </c>
      <c r="E128" s="10">
        <f t="shared" ca="1" si="15"/>
        <v>0.72934460109504762</v>
      </c>
      <c r="F128" s="10">
        <f t="shared" ca="1" si="16"/>
        <v>-0.25454784119925428</v>
      </c>
      <c r="G128" s="10">
        <f t="shared" ca="1" si="17"/>
        <v>1497.4545215880075</v>
      </c>
      <c r="H128" s="10">
        <f t="shared" ca="1" si="18"/>
        <v>0.31053649193109378</v>
      </c>
      <c r="I128" s="10">
        <f t="shared" ca="1" si="18"/>
        <v>0.43125633473607383</v>
      </c>
      <c r="J128" s="10">
        <f t="shared" ca="1" si="19"/>
        <v>-1.3888931459102518</v>
      </c>
      <c r="K128" s="10">
        <f t="shared" ca="1" si="20"/>
        <v>1486.1110685408976</v>
      </c>
      <c r="L128" s="10">
        <f t="shared" ca="1" si="21"/>
        <v>0.4152855804212946</v>
      </c>
      <c r="M128" s="10">
        <f t="shared" ca="1" si="21"/>
        <v>0.10658811005692015</v>
      </c>
      <c r="N128" s="10">
        <f t="shared" ca="1" si="22"/>
        <v>1.0393774795441628</v>
      </c>
      <c r="O128" s="10">
        <f t="shared" ca="1" si="23"/>
        <v>1510.3937747954417</v>
      </c>
      <c r="P128" s="10"/>
      <c r="Q128" s="10"/>
      <c r="R128" s="9">
        <f t="shared" ca="1" si="24"/>
        <v>1486.1110685408976</v>
      </c>
      <c r="T128" s="9">
        <f t="shared" ca="1" si="25"/>
        <v>11.343453047109961</v>
      </c>
      <c r="U128" s="9">
        <f t="shared" ca="1" si="26"/>
        <v>1486.1110685408976</v>
      </c>
      <c r="V128" s="9">
        <f t="shared" ca="1" si="27"/>
        <v>24.282706254544109</v>
      </c>
      <c r="W128" s="9">
        <f t="shared" ca="1" si="14"/>
        <v>11.343453047109961</v>
      </c>
    </row>
    <row r="129" spans="3:23" s="9" customFormat="1" x14ac:dyDescent="0.2">
      <c r="C129" s="9">
        <v>116</v>
      </c>
      <c r="D129" s="10">
        <f t="shared" ca="1" si="15"/>
        <v>0.50744946943283442</v>
      </c>
      <c r="E129" s="10">
        <f t="shared" ca="1" si="15"/>
        <v>2.9939810133592482E-2</v>
      </c>
      <c r="F129" s="10">
        <f t="shared" ca="1" si="16"/>
        <v>1.1442326200852282</v>
      </c>
      <c r="G129" s="10">
        <f t="shared" ca="1" si="17"/>
        <v>1511.4423262008522</v>
      </c>
      <c r="H129" s="10">
        <f t="shared" ca="1" si="18"/>
        <v>0.99883512930082408</v>
      </c>
      <c r="I129" s="10">
        <f t="shared" ca="1" si="18"/>
        <v>0.18337533872332445</v>
      </c>
      <c r="J129" s="10">
        <f t="shared" ca="1" si="19"/>
        <v>1.9626197128704424E-2</v>
      </c>
      <c r="K129" s="10">
        <f t="shared" ca="1" si="20"/>
        <v>1500.196261971287</v>
      </c>
      <c r="L129" s="10">
        <f t="shared" ca="1" si="21"/>
        <v>1.5278093772372436E-2</v>
      </c>
      <c r="M129" s="10">
        <f t="shared" ca="1" si="21"/>
        <v>0.28142386675587183</v>
      </c>
      <c r="N129" s="10">
        <f t="shared" ca="1" si="22"/>
        <v>-0.56726580165529239</v>
      </c>
      <c r="O129" s="10">
        <f t="shared" ca="1" si="23"/>
        <v>1494.327341983447</v>
      </c>
      <c r="P129" s="10"/>
      <c r="Q129" s="10"/>
      <c r="R129" s="9">
        <f t="shared" ca="1" si="24"/>
        <v>1494.327341983447</v>
      </c>
      <c r="T129" s="9">
        <f t="shared" ca="1" si="25"/>
        <v>17.114984217405208</v>
      </c>
      <c r="U129" s="9">
        <f t="shared" ca="1" si="26"/>
        <v>5.868919987839945</v>
      </c>
      <c r="V129" s="9">
        <f t="shared" ca="1" si="27"/>
        <v>1494.327341983447</v>
      </c>
      <c r="W129" s="9">
        <f t="shared" ca="1" si="14"/>
        <v>5.868919987839945</v>
      </c>
    </row>
    <row r="130" spans="3:23" s="9" customFormat="1" x14ac:dyDescent="0.2">
      <c r="C130" s="9">
        <v>117</v>
      </c>
      <c r="D130" s="10">
        <f t="shared" ca="1" si="15"/>
        <v>0.22178874312939822</v>
      </c>
      <c r="E130" s="10">
        <f t="shared" ca="1" si="15"/>
        <v>0.86004032147028198</v>
      </c>
      <c r="F130" s="10">
        <f t="shared" ca="1" si="16"/>
        <v>1.1066063894730354</v>
      </c>
      <c r="G130" s="10">
        <f t="shared" ca="1" si="17"/>
        <v>1511.0660638947304</v>
      </c>
      <c r="H130" s="10">
        <f t="shared" ca="1" si="18"/>
        <v>0.36014167842952449</v>
      </c>
      <c r="I130" s="10">
        <f t="shared" ca="1" si="18"/>
        <v>0.1963117229602438</v>
      </c>
      <c r="J130" s="10">
        <f t="shared" ca="1" si="19"/>
        <v>0.4730138738152842</v>
      </c>
      <c r="K130" s="10">
        <f t="shared" ca="1" si="20"/>
        <v>1504.7301387381528</v>
      </c>
      <c r="L130" s="10">
        <f t="shared" ca="1" si="21"/>
        <v>5.7982151212300437E-2</v>
      </c>
      <c r="M130" s="10">
        <f t="shared" ca="1" si="21"/>
        <v>0.70806854983422551</v>
      </c>
      <c r="N130" s="10">
        <f t="shared" ca="1" si="22"/>
        <v>-0.62149813277168708</v>
      </c>
      <c r="O130" s="10">
        <f t="shared" ca="1" si="23"/>
        <v>1493.7850186722831</v>
      </c>
      <c r="P130" s="10"/>
      <c r="Q130" s="10"/>
      <c r="R130" s="9">
        <f t="shared" ca="1" si="24"/>
        <v>1493.7850186722831</v>
      </c>
      <c r="T130" s="9">
        <f t="shared" ca="1" si="25"/>
        <v>17.281045222447347</v>
      </c>
      <c r="U130" s="9">
        <f t="shared" ca="1" si="26"/>
        <v>10.945120065869787</v>
      </c>
      <c r="V130" s="9">
        <f t="shared" ca="1" si="27"/>
        <v>1493.7850186722831</v>
      </c>
      <c r="W130" s="9">
        <f t="shared" ca="1" si="14"/>
        <v>10.945120065869787</v>
      </c>
    </row>
    <row r="131" spans="3:23" s="9" customFormat="1" x14ac:dyDescent="0.2">
      <c r="C131" s="9">
        <v>118</v>
      </c>
      <c r="D131" s="10">
        <f t="shared" ca="1" si="15"/>
        <v>0.22468367507470799</v>
      </c>
      <c r="E131" s="10">
        <f t="shared" ca="1" si="15"/>
        <v>0.38379558954718851</v>
      </c>
      <c r="F131" s="10">
        <f t="shared" ca="1" si="16"/>
        <v>-1.2875371966923064</v>
      </c>
      <c r="G131" s="10">
        <f t="shared" ca="1" si="17"/>
        <v>1487.124628033077</v>
      </c>
      <c r="H131" s="10">
        <f t="shared" ca="1" si="18"/>
        <v>0.19770095236092922</v>
      </c>
      <c r="I131" s="10">
        <f t="shared" ca="1" si="18"/>
        <v>0.65686185286061827</v>
      </c>
      <c r="J131" s="10">
        <f t="shared" ca="1" si="19"/>
        <v>-0.99457210551680919</v>
      </c>
      <c r="K131" s="10">
        <f t="shared" ca="1" si="20"/>
        <v>1490.0542789448318</v>
      </c>
      <c r="L131" s="10">
        <f t="shared" ca="1" si="21"/>
        <v>7.1013894404156619E-2</v>
      </c>
      <c r="M131" s="10">
        <f t="shared" ca="1" si="21"/>
        <v>0.93567493045002748</v>
      </c>
      <c r="N131" s="10">
        <f t="shared" ca="1" si="22"/>
        <v>2.1146422041538258</v>
      </c>
      <c r="O131" s="10">
        <f t="shared" ca="1" si="23"/>
        <v>1521.1464220415382</v>
      </c>
      <c r="P131" s="10"/>
      <c r="Q131" s="10"/>
      <c r="R131" s="9">
        <f t="shared" ca="1" si="24"/>
        <v>1487.124628033077</v>
      </c>
      <c r="T131" s="9">
        <f t="shared" ca="1" si="25"/>
        <v>1487.124628033077</v>
      </c>
      <c r="U131" s="9">
        <f t="shared" ca="1" si="26"/>
        <v>2.9296509117548339</v>
      </c>
      <c r="V131" s="9">
        <f t="shared" ca="1" si="27"/>
        <v>34.021794008461256</v>
      </c>
      <c r="W131" s="9">
        <f t="shared" ca="1" si="14"/>
        <v>2.9296509117548339</v>
      </c>
    </row>
    <row r="132" spans="3:23" s="9" customFormat="1" x14ac:dyDescent="0.2">
      <c r="C132" s="9">
        <v>119</v>
      </c>
      <c r="D132" s="10">
        <f t="shared" ca="1" si="15"/>
        <v>0.87338270764605208</v>
      </c>
      <c r="E132" s="10">
        <f t="shared" ca="1" si="15"/>
        <v>0.79405014970239363</v>
      </c>
      <c r="F132" s="10">
        <f t="shared" ca="1" si="16"/>
        <v>0.14218794097832427</v>
      </c>
      <c r="G132" s="10">
        <f t="shared" ca="1" si="17"/>
        <v>1501.4218794097833</v>
      </c>
      <c r="H132" s="10">
        <f t="shared" ca="1" si="18"/>
        <v>0.30117340159484041</v>
      </c>
      <c r="I132" s="10">
        <f t="shared" ca="1" si="18"/>
        <v>0.85707838753983645</v>
      </c>
      <c r="J132" s="10">
        <f t="shared" ca="1" si="19"/>
        <v>0.96544333248031455</v>
      </c>
      <c r="K132" s="10">
        <f t="shared" ca="1" si="20"/>
        <v>1509.6544333248032</v>
      </c>
      <c r="L132" s="10">
        <f t="shared" ca="1" si="21"/>
        <v>0.87928229109515621</v>
      </c>
      <c r="M132" s="10">
        <f t="shared" ca="1" si="21"/>
        <v>0.19740517858591611</v>
      </c>
      <c r="N132" s="10">
        <f t="shared" ca="1" si="22"/>
        <v>0.1645917188141654</v>
      </c>
      <c r="O132" s="10">
        <f t="shared" ca="1" si="23"/>
        <v>1501.6459171881418</v>
      </c>
      <c r="P132" s="10"/>
      <c r="Q132" s="10"/>
      <c r="R132" s="9">
        <f t="shared" ca="1" si="24"/>
        <v>1501.4218794097833</v>
      </c>
      <c r="T132" s="9">
        <f t="shared" ca="1" si="25"/>
        <v>1501.4218794097833</v>
      </c>
      <c r="U132" s="9">
        <f t="shared" ca="1" si="26"/>
        <v>8.2325539150199347</v>
      </c>
      <c r="V132" s="9">
        <f t="shared" ca="1" si="27"/>
        <v>0.22403777835847904</v>
      </c>
      <c r="W132" s="9">
        <f t="shared" ca="1" si="14"/>
        <v>0.22403777835847904</v>
      </c>
    </row>
    <row r="133" spans="3:23" s="9" customFormat="1" x14ac:dyDescent="0.2">
      <c r="C133" s="9">
        <v>120</v>
      </c>
      <c r="D133" s="10">
        <f t="shared" ca="1" si="15"/>
        <v>0.27334652975923146</v>
      </c>
      <c r="E133" s="10">
        <f t="shared" ca="1" si="15"/>
        <v>0.44332567659117961</v>
      </c>
      <c r="F133" s="10">
        <f t="shared" ca="1" si="16"/>
        <v>-1.5095586454084702</v>
      </c>
      <c r="G133" s="10">
        <f t="shared" ca="1" si="17"/>
        <v>1484.9044135459153</v>
      </c>
      <c r="H133" s="10">
        <f t="shared" ca="1" si="18"/>
        <v>1.5076619360334664E-2</v>
      </c>
      <c r="I133" s="10">
        <f t="shared" ca="1" si="18"/>
        <v>6.9176794001102659E-2</v>
      </c>
      <c r="J133" s="10">
        <f t="shared" ca="1" si="19"/>
        <v>2.6270983458697041</v>
      </c>
      <c r="K133" s="10">
        <f t="shared" ca="1" si="20"/>
        <v>1526.2709834586969</v>
      </c>
      <c r="L133" s="10">
        <f t="shared" ca="1" si="21"/>
        <v>1.3040991231482724E-2</v>
      </c>
      <c r="M133" s="10">
        <f t="shared" ca="1" si="21"/>
        <v>6.6514103097333743E-2</v>
      </c>
      <c r="N133" s="10">
        <f t="shared" ca="1" si="22"/>
        <v>2.6925142578916099</v>
      </c>
      <c r="O133" s="10">
        <f t="shared" ca="1" si="23"/>
        <v>1526.9251425789162</v>
      </c>
      <c r="P133" s="10"/>
      <c r="Q133" s="10"/>
      <c r="R133" s="9">
        <f t="shared" ca="1" si="24"/>
        <v>1484.9044135459153</v>
      </c>
      <c r="T133" s="9">
        <f t="shared" ca="1" si="25"/>
        <v>1484.9044135459153</v>
      </c>
      <c r="U133" s="9">
        <f t="shared" ca="1" si="26"/>
        <v>41.366569912781642</v>
      </c>
      <c r="V133" s="9">
        <f t="shared" ca="1" si="27"/>
        <v>42.020729033000862</v>
      </c>
      <c r="W133" s="9">
        <f t="shared" ca="1" si="14"/>
        <v>41.366569912781642</v>
      </c>
    </row>
    <row r="134" spans="3:23" s="9" customFormat="1" x14ac:dyDescent="0.2">
      <c r="C134" s="9">
        <v>121</v>
      </c>
      <c r="D134" s="10">
        <f t="shared" ca="1" si="15"/>
        <v>0.3333876743704719</v>
      </c>
      <c r="E134" s="10">
        <f t="shared" ca="1" si="15"/>
        <v>0.35593586905031172</v>
      </c>
      <c r="F134" s="10">
        <f t="shared" ca="1" si="16"/>
        <v>-0.91531802680674934</v>
      </c>
      <c r="G134" s="10">
        <f t="shared" ca="1" si="17"/>
        <v>1490.8468197319326</v>
      </c>
      <c r="H134" s="10">
        <f t="shared" ca="1" si="18"/>
        <v>0.56187515725577009</v>
      </c>
      <c r="I134" s="10">
        <f t="shared" ca="1" si="18"/>
        <v>5.3364359851968413E-2</v>
      </c>
      <c r="J134" s="10">
        <f t="shared" ca="1" si="19"/>
        <v>1.0139606008387327</v>
      </c>
      <c r="K134" s="10">
        <f t="shared" ca="1" si="20"/>
        <v>1510.1396060083873</v>
      </c>
      <c r="L134" s="10">
        <f t="shared" ca="1" si="21"/>
        <v>0.53244607632023255</v>
      </c>
      <c r="M134" s="10">
        <f t="shared" ca="1" si="21"/>
        <v>0.23718749693227381</v>
      </c>
      <c r="N134" s="10">
        <f t="shared" ca="1" si="22"/>
        <v>9.0286793237395038E-2</v>
      </c>
      <c r="O134" s="10">
        <f t="shared" ca="1" si="23"/>
        <v>1500.902867932374</v>
      </c>
      <c r="P134" s="10"/>
      <c r="Q134" s="10"/>
      <c r="R134" s="9">
        <f t="shared" ca="1" si="24"/>
        <v>1490.8468197319326</v>
      </c>
      <c r="T134" s="9">
        <f t="shared" ca="1" si="25"/>
        <v>1490.8468197319326</v>
      </c>
      <c r="U134" s="9">
        <f t="shared" ca="1" si="26"/>
        <v>19.292786276454763</v>
      </c>
      <c r="V134" s="9">
        <f t="shared" ca="1" si="27"/>
        <v>10.05604820044141</v>
      </c>
      <c r="W134" s="9">
        <f t="shared" ca="1" si="14"/>
        <v>10.05604820044141</v>
      </c>
    </row>
    <row r="135" spans="3:23" s="9" customFormat="1" x14ac:dyDescent="0.2">
      <c r="C135" s="9">
        <v>122</v>
      </c>
      <c r="D135" s="10">
        <f t="shared" ca="1" si="15"/>
        <v>0.61560680658702882</v>
      </c>
      <c r="E135" s="10">
        <f t="shared" ca="1" si="15"/>
        <v>8.8995949410519137E-2</v>
      </c>
      <c r="F135" s="10">
        <f t="shared" ca="1" si="16"/>
        <v>0.83500560157146597</v>
      </c>
      <c r="G135" s="10">
        <f t="shared" ca="1" si="17"/>
        <v>1508.3500560157147</v>
      </c>
      <c r="H135" s="10">
        <f t="shared" ca="1" si="18"/>
        <v>0.76401726437034445</v>
      </c>
      <c r="I135" s="10">
        <f t="shared" ca="1" si="18"/>
        <v>0.41154142335899124</v>
      </c>
      <c r="J135" s="10">
        <f t="shared" ca="1" si="19"/>
        <v>-0.62326998804917233</v>
      </c>
      <c r="K135" s="10">
        <f t="shared" ca="1" si="20"/>
        <v>1493.7673001195083</v>
      </c>
      <c r="L135" s="10">
        <f t="shared" ca="1" si="21"/>
        <v>0.38875674141850947</v>
      </c>
      <c r="M135" s="10">
        <f t="shared" ca="1" si="21"/>
        <v>0.41403387588069074</v>
      </c>
      <c r="N135" s="10">
        <f t="shared" ca="1" si="22"/>
        <v>-1.1789308969747327</v>
      </c>
      <c r="O135" s="10">
        <f t="shared" ca="1" si="23"/>
        <v>1488.2106910302527</v>
      </c>
      <c r="P135" s="10"/>
      <c r="Q135" s="10"/>
      <c r="R135" s="9">
        <f t="shared" ca="1" si="24"/>
        <v>1488.2106910302527</v>
      </c>
      <c r="T135" s="9">
        <f t="shared" ca="1" si="25"/>
        <v>20.139364985461953</v>
      </c>
      <c r="U135" s="9">
        <f t="shared" ca="1" si="26"/>
        <v>5.5566090892555167</v>
      </c>
      <c r="V135" s="9">
        <f t="shared" ca="1" si="27"/>
        <v>1488.2106910302527</v>
      </c>
      <c r="W135" s="9">
        <f t="shared" ca="1" si="14"/>
        <v>5.5566090892555167</v>
      </c>
    </row>
    <row r="136" spans="3:23" s="9" customFormat="1" x14ac:dyDescent="0.2">
      <c r="C136" s="9">
        <v>123</v>
      </c>
      <c r="D136" s="10">
        <f t="shared" ca="1" si="15"/>
        <v>0.26723450723789566</v>
      </c>
      <c r="E136" s="10">
        <f t="shared" ca="1" si="15"/>
        <v>0.71373090127763372</v>
      </c>
      <c r="F136" s="10">
        <f t="shared" ca="1" si="16"/>
        <v>-0.36702194268954214</v>
      </c>
      <c r="G136" s="10">
        <f t="shared" ca="1" si="17"/>
        <v>1496.3297805731045</v>
      </c>
      <c r="H136" s="10">
        <f t="shared" ca="1" si="18"/>
        <v>2.259924086233478E-2</v>
      </c>
      <c r="I136" s="10">
        <f t="shared" ca="1" si="18"/>
        <v>0.60961559675499599</v>
      </c>
      <c r="J136" s="10">
        <f t="shared" ca="1" si="19"/>
        <v>-2.12554895684428</v>
      </c>
      <c r="K136" s="10">
        <f t="shared" ca="1" si="20"/>
        <v>1478.7445104315573</v>
      </c>
      <c r="L136" s="10">
        <f t="shared" ca="1" si="21"/>
        <v>0.59416460594395071</v>
      </c>
      <c r="M136" s="10">
        <f t="shared" ca="1" si="21"/>
        <v>0.36465351140347091</v>
      </c>
      <c r="N136" s="10">
        <f t="shared" ca="1" si="22"/>
        <v>-0.6731287395024016</v>
      </c>
      <c r="O136" s="10">
        <f t="shared" ca="1" si="23"/>
        <v>1493.2687126049759</v>
      </c>
      <c r="P136" s="10"/>
      <c r="Q136" s="10"/>
      <c r="R136" s="9">
        <f t="shared" ca="1" si="24"/>
        <v>1478.7445104315573</v>
      </c>
      <c r="T136" s="9">
        <f t="shared" ca="1" si="25"/>
        <v>17.585270141547198</v>
      </c>
      <c r="U136" s="9">
        <f t="shared" ca="1" si="26"/>
        <v>1478.7445104315573</v>
      </c>
      <c r="V136" s="9">
        <f t="shared" ca="1" si="27"/>
        <v>14.524202173418644</v>
      </c>
      <c r="W136" s="9">
        <f t="shared" ca="1" si="14"/>
        <v>14.524202173418644</v>
      </c>
    </row>
    <row r="137" spans="3:23" s="9" customFormat="1" x14ac:dyDescent="0.2">
      <c r="C137" s="9">
        <v>124</v>
      </c>
      <c r="D137" s="10">
        <f t="shared" ca="1" si="15"/>
        <v>0.97445378374321923</v>
      </c>
      <c r="E137" s="10">
        <f t="shared" ca="1" si="15"/>
        <v>0.88903062673944344</v>
      </c>
      <c r="F137" s="10">
        <f t="shared" ca="1" si="16"/>
        <v>0.17440548089841379</v>
      </c>
      <c r="G137" s="10">
        <f t="shared" ca="1" si="17"/>
        <v>1501.7440548089842</v>
      </c>
      <c r="H137" s="10">
        <f t="shared" ca="1" si="18"/>
        <v>0.18451898566205127</v>
      </c>
      <c r="I137" s="10">
        <f t="shared" ca="1" si="18"/>
        <v>0.70309582015253835</v>
      </c>
      <c r="J137" s="10">
        <f t="shared" ca="1" si="19"/>
        <v>-0.53400489445998678</v>
      </c>
      <c r="K137" s="10">
        <f t="shared" ca="1" si="20"/>
        <v>1494.6599510554001</v>
      </c>
      <c r="L137" s="10">
        <f t="shared" ca="1" si="21"/>
        <v>0.45788179229460557</v>
      </c>
      <c r="M137" s="10">
        <f t="shared" ca="1" si="21"/>
        <v>0.11951253367753945</v>
      </c>
      <c r="N137" s="10">
        <f t="shared" ca="1" si="22"/>
        <v>0.91376546466530628</v>
      </c>
      <c r="O137" s="10">
        <f t="shared" ca="1" si="23"/>
        <v>1509.1376546466531</v>
      </c>
      <c r="P137" s="10"/>
      <c r="Q137" s="10"/>
      <c r="R137" s="9">
        <f t="shared" ca="1" si="24"/>
        <v>1494.6599510554001</v>
      </c>
      <c r="T137" s="9">
        <f t="shared" ca="1" si="25"/>
        <v>7.0841037535840314</v>
      </c>
      <c r="U137" s="9">
        <f t="shared" ca="1" si="26"/>
        <v>1494.6599510554001</v>
      </c>
      <c r="V137" s="9">
        <f t="shared" ca="1" si="27"/>
        <v>14.477703591252975</v>
      </c>
      <c r="W137" s="9">
        <f t="shared" ca="1" si="14"/>
        <v>7.0841037535840314</v>
      </c>
    </row>
    <row r="138" spans="3:23" s="9" customFormat="1" x14ac:dyDescent="0.2">
      <c r="C138" s="9">
        <v>125</v>
      </c>
      <c r="D138" s="10">
        <f t="shared" ca="1" si="15"/>
        <v>0.14755323435377132</v>
      </c>
      <c r="E138" s="10">
        <f t="shared" ca="1" si="15"/>
        <v>0.14823548554160237</v>
      </c>
      <c r="F138" s="10">
        <f t="shared" ca="1" si="16"/>
        <v>1.1673635521421108</v>
      </c>
      <c r="G138" s="10">
        <f t="shared" ca="1" si="17"/>
        <v>1511.6736355214211</v>
      </c>
      <c r="H138" s="10">
        <f t="shared" ca="1" si="18"/>
        <v>0.37671700686861875</v>
      </c>
      <c r="I138" s="10">
        <f t="shared" ca="1" si="18"/>
        <v>0.44524774052264537</v>
      </c>
      <c r="J138" s="10">
        <f t="shared" ca="1" si="19"/>
        <v>-1.3154530521901502</v>
      </c>
      <c r="K138" s="10">
        <f t="shared" ca="1" si="20"/>
        <v>1486.8454694780985</v>
      </c>
      <c r="L138" s="10">
        <f t="shared" ca="1" si="21"/>
        <v>0.31881987322069993</v>
      </c>
      <c r="M138" s="10">
        <f t="shared" ca="1" si="21"/>
        <v>0.80471470271230117</v>
      </c>
      <c r="N138" s="10">
        <f t="shared" ca="1" si="22"/>
        <v>0.5096334799718365</v>
      </c>
      <c r="O138" s="10">
        <f t="shared" ca="1" si="23"/>
        <v>1505.0963347997183</v>
      </c>
      <c r="P138" s="10"/>
      <c r="Q138" s="10"/>
      <c r="R138" s="9">
        <f t="shared" ca="1" si="24"/>
        <v>1486.8454694780985</v>
      </c>
      <c r="T138" s="9">
        <f t="shared" ca="1" si="25"/>
        <v>24.828166043322653</v>
      </c>
      <c r="U138" s="9">
        <f t="shared" ca="1" si="26"/>
        <v>1486.8454694780985</v>
      </c>
      <c r="V138" s="9">
        <f t="shared" ca="1" si="27"/>
        <v>18.250865321619813</v>
      </c>
      <c r="W138" s="9">
        <f t="shared" ca="1" si="14"/>
        <v>18.250865321619813</v>
      </c>
    </row>
    <row r="139" spans="3:23" s="9" customFormat="1" x14ac:dyDescent="0.2">
      <c r="C139" s="9">
        <v>126</v>
      </c>
      <c r="D139" s="10">
        <f t="shared" ca="1" si="15"/>
        <v>0.41679519142469468</v>
      </c>
      <c r="E139" s="10">
        <f t="shared" ca="1" si="15"/>
        <v>0.80917590974501319</v>
      </c>
      <c r="F139" s="10">
        <f t="shared" ca="1" si="16"/>
        <v>0.48065181679803759</v>
      </c>
      <c r="G139" s="10">
        <f t="shared" ca="1" si="17"/>
        <v>1504.8065181679804</v>
      </c>
      <c r="H139" s="10">
        <f t="shared" ca="1" si="18"/>
        <v>0.41180633499122854</v>
      </c>
      <c r="I139" s="10">
        <f t="shared" ca="1" si="18"/>
        <v>0.79237897882978303</v>
      </c>
      <c r="J139" s="10">
        <f t="shared" ca="1" si="19"/>
        <v>0.35051964752676457</v>
      </c>
      <c r="K139" s="10">
        <f t="shared" ca="1" si="20"/>
        <v>1503.5051964752677</v>
      </c>
      <c r="L139" s="10">
        <f t="shared" ca="1" si="21"/>
        <v>0.80676885155961187</v>
      </c>
      <c r="M139" s="10">
        <f t="shared" ca="1" si="21"/>
        <v>0.68482633921616098</v>
      </c>
      <c r="N139" s="10">
        <f t="shared" ca="1" si="22"/>
        <v>-0.26091256611598573</v>
      </c>
      <c r="O139" s="10">
        <f t="shared" ca="1" si="23"/>
        <v>1497.3908743388401</v>
      </c>
      <c r="P139" s="10"/>
      <c r="Q139" s="10"/>
      <c r="R139" s="9">
        <f t="shared" ca="1" si="24"/>
        <v>1497.3908743388401</v>
      </c>
      <c r="T139" s="9">
        <f t="shared" ca="1" si="25"/>
        <v>7.4156438291402083</v>
      </c>
      <c r="U139" s="9">
        <f t="shared" ca="1" si="26"/>
        <v>6.1143221364275178</v>
      </c>
      <c r="V139" s="9">
        <f t="shared" ca="1" si="27"/>
        <v>1497.3908743388401</v>
      </c>
      <c r="W139" s="9">
        <f t="shared" ca="1" si="14"/>
        <v>6.1143221364275178</v>
      </c>
    </row>
    <row r="140" spans="3:23" s="9" customFormat="1" x14ac:dyDescent="0.2">
      <c r="C140" s="9">
        <v>127</v>
      </c>
      <c r="D140" s="10">
        <f t="shared" ca="1" si="15"/>
        <v>0.33919804640683371</v>
      </c>
      <c r="E140" s="10">
        <f t="shared" ca="1" si="15"/>
        <v>0.17767016542899305</v>
      </c>
      <c r="F140" s="10">
        <f t="shared" ca="1" si="16"/>
        <v>0.64551409687861816</v>
      </c>
      <c r="G140" s="10">
        <f t="shared" ca="1" si="17"/>
        <v>1506.4551409687863</v>
      </c>
      <c r="H140" s="10">
        <f t="shared" ca="1" si="18"/>
        <v>0.39223849055913973</v>
      </c>
      <c r="I140" s="10">
        <f t="shared" ca="1" si="18"/>
        <v>0.90104396859152747</v>
      </c>
      <c r="J140" s="10">
        <f t="shared" ca="1" si="19"/>
        <v>1.1120887164024651</v>
      </c>
      <c r="K140" s="10">
        <f t="shared" ca="1" si="20"/>
        <v>1511.1208871640247</v>
      </c>
      <c r="L140" s="10">
        <f t="shared" ca="1" si="21"/>
        <v>9.3055953056209395E-2</v>
      </c>
      <c r="M140" s="10">
        <f t="shared" ca="1" si="21"/>
        <v>0.72321937688220517</v>
      </c>
      <c r="N140" s="10">
        <f t="shared" ca="1" si="22"/>
        <v>-0.36496836812139438</v>
      </c>
      <c r="O140" s="10">
        <f t="shared" ca="1" si="23"/>
        <v>1496.3503163187861</v>
      </c>
      <c r="P140" s="10"/>
      <c r="Q140" s="10"/>
      <c r="R140" s="9">
        <f t="shared" ca="1" si="24"/>
        <v>1496.3503163187861</v>
      </c>
      <c r="T140" s="9">
        <f t="shared" ca="1" si="25"/>
        <v>10.104824650000182</v>
      </c>
      <c r="U140" s="9">
        <f t="shared" ca="1" si="26"/>
        <v>14.770570845238581</v>
      </c>
      <c r="V140" s="9">
        <f t="shared" ca="1" si="27"/>
        <v>1496.3503163187861</v>
      </c>
      <c r="W140" s="9">
        <f t="shared" ca="1" si="14"/>
        <v>10.104824650000182</v>
      </c>
    </row>
    <row r="141" spans="3:23" s="9" customFormat="1" x14ac:dyDescent="0.2">
      <c r="C141" s="9">
        <v>128</v>
      </c>
      <c r="D141" s="10">
        <f t="shared" ca="1" si="15"/>
        <v>0.54902740927565596</v>
      </c>
      <c r="E141" s="10">
        <f t="shared" ca="1" si="15"/>
        <v>0.9182870450889522</v>
      </c>
      <c r="F141" s="10">
        <f t="shared" ca="1" si="16"/>
        <v>0.95389784846704306</v>
      </c>
      <c r="G141" s="10">
        <f t="shared" ca="1" si="17"/>
        <v>1509.5389784846705</v>
      </c>
      <c r="H141" s="10">
        <f t="shared" ca="1" si="18"/>
        <v>5.20498065688213E-3</v>
      </c>
      <c r="I141" s="10">
        <f t="shared" ca="1" si="18"/>
        <v>0.58833108636389042</v>
      </c>
      <c r="J141" s="10">
        <f t="shared" ca="1" si="19"/>
        <v>-2.7561251759488941</v>
      </c>
      <c r="K141" s="10">
        <f t="shared" ca="1" si="20"/>
        <v>1472.4387482405111</v>
      </c>
      <c r="L141" s="10">
        <f t="shared" ca="1" si="21"/>
        <v>0.38643751242428503</v>
      </c>
      <c r="M141" s="10">
        <f t="shared" ca="1" si="21"/>
        <v>0.66720727573696326</v>
      </c>
      <c r="N141" s="10">
        <f t="shared" ca="1" si="22"/>
        <v>-0.6854267082461708</v>
      </c>
      <c r="O141" s="10">
        <f t="shared" ca="1" si="23"/>
        <v>1493.1457329175382</v>
      </c>
      <c r="P141" s="10"/>
      <c r="Q141" s="10"/>
      <c r="R141" s="9">
        <f t="shared" ca="1" si="24"/>
        <v>1472.4387482405111</v>
      </c>
      <c r="T141" s="9">
        <f t="shared" ca="1" si="25"/>
        <v>37.10023024415932</v>
      </c>
      <c r="U141" s="9">
        <f t="shared" ca="1" si="26"/>
        <v>1472.4387482405111</v>
      </c>
      <c r="V141" s="9">
        <f t="shared" ca="1" si="27"/>
        <v>20.706984677027094</v>
      </c>
      <c r="W141" s="9">
        <f t="shared" ref="W141:W204" ca="1" si="28">MIN(T141:V141)</f>
        <v>20.706984677027094</v>
      </c>
    </row>
    <row r="142" spans="3:23" s="9" customFormat="1" x14ac:dyDescent="0.2">
      <c r="C142" s="9">
        <v>129</v>
      </c>
      <c r="D142" s="10">
        <f t="shared" ref="D142:E205" ca="1" si="29">RAND()</f>
        <v>0.46608140732409675</v>
      </c>
      <c r="E142" s="10">
        <f t="shared" ca="1" si="29"/>
        <v>0.60330212678045836</v>
      </c>
      <c r="F142" s="10">
        <f t="shared" ref="F142:F205" ca="1" si="30">SQRT(2*-1*LN(D142))*COS(2*PI()*E142)</f>
        <v>-0.98436544415977789</v>
      </c>
      <c r="G142" s="10">
        <f t="shared" ref="G142:G205" ca="1" si="31">$C$7+(F142*$C$8)</f>
        <v>1490.1563455584021</v>
      </c>
      <c r="H142" s="10">
        <f t="shared" ref="H142:I205" ca="1" si="32">RAND()</f>
        <v>0.69630637357899428</v>
      </c>
      <c r="I142" s="10">
        <f t="shared" ca="1" si="32"/>
        <v>0.44613970020784599</v>
      </c>
      <c r="J142" s="10">
        <f t="shared" ref="J142:J205" ca="1" si="33">SQRT(2*-1*LN(H142))*COS(2*PI()*I142)</f>
        <v>-0.80258361779775567</v>
      </c>
      <c r="K142" s="10">
        <f t="shared" ref="K142:K205" ca="1" si="34">$C$7+(J142*$C$8)</f>
        <v>1491.9741638220225</v>
      </c>
      <c r="L142" s="10">
        <f t="shared" ref="L142:M205" ca="1" si="35">RAND()</f>
        <v>0.54893333889361506</v>
      </c>
      <c r="M142" s="10">
        <f t="shared" ca="1" si="35"/>
        <v>0.42471087031488264</v>
      </c>
      <c r="N142" s="10">
        <f t="shared" ref="N142:N205" ca="1" si="36">SQRT(2*-1*LN(L142))*COS(2*PI()*M142)</f>
        <v>-0.97496347141254602</v>
      </c>
      <c r="O142" s="10">
        <f t="shared" ref="O142:O205" ca="1" si="37">$C$7+(N142*$C$8)</f>
        <v>1490.2503652858745</v>
      </c>
      <c r="P142" s="10"/>
      <c r="Q142" s="10"/>
      <c r="R142" s="9">
        <f t="shared" ref="R142:R205" ca="1" si="38">MIN(Q142,O142,K142,G142)</f>
        <v>1490.1563455584021</v>
      </c>
      <c r="T142" s="9">
        <f t="shared" ref="T142:T205" ca="1" si="39">IF(G142-R142&gt;0,G142-R142,G142)</f>
        <v>1490.1563455584021</v>
      </c>
      <c r="U142" s="9">
        <f t="shared" ref="U142:U205" ca="1" si="40">IF(K142-R142&gt;0,K142-R142,K142)</f>
        <v>1.8178182636204383</v>
      </c>
      <c r="V142" s="9">
        <f t="shared" ref="V142:V205" ca="1" si="41">IF(O142-R142&gt;0,O142-R142,O142)</f>
        <v>9.4019727472414161E-2</v>
      </c>
      <c r="W142" s="9">
        <f t="shared" ca="1" si="28"/>
        <v>9.4019727472414161E-2</v>
      </c>
    </row>
    <row r="143" spans="3:23" s="9" customFormat="1" x14ac:dyDescent="0.2">
      <c r="C143" s="9">
        <v>130</v>
      </c>
      <c r="D143" s="10">
        <f t="shared" ca="1" si="29"/>
        <v>0.48191571999905303</v>
      </c>
      <c r="E143" s="10">
        <f t="shared" ca="1" si="29"/>
        <v>0.3198126904518096</v>
      </c>
      <c r="F143" s="10">
        <f t="shared" ca="1" si="30"/>
        <v>-0.51317909749678381</v>
      </c>
      <c r="G143" s="10">
        <f t="shared" ca="1" si="31"/>
        <v>1494.8682090250322</v>
      </c>
      <c r="H143" s="10">
        <f t="shared" ca="1" si="32"/>
        <v>0.21119567211982238</v>
      </c>
      <c r="I143" s="10">
        <f t="shared" ca="1" si="32"/>
        <v>0.72352596438381711</v>
      </c>
      <c r="J143" s="10">
        <f t="shared" ca="1" si="33"/>
        <v>-0.29199231622968319</v>
      </c>
      <c r="K143" s="10">
        <f t="shared" ca="1" si="34"/>
        <v>1497.0800768377032</v>
      </c>
      <c r="L143" s="10">
        <f t="shared" ca="1" si="35"/>
        <v>0.67145627180555001</v>
      </c>
      <c r="M143" s="10">
        <f t="shared" ca="1" si="35"/>
        <v>8.1619265268203511E-3</v>
      </c>
      <c r="N143" s="10">
        <f t="shared" ca="1" si="36"/>
        <v>0.89135827049017546</v>
      </c>
      <c r="O143" s="10">
        <f t="shared" ca="1" si="37"/>
        <v>1508.9135827049017</v>
      </c>
      <c r="P143" s="10"/>
      <c r="Q143" s="10"/>
      <c r="R143" s="9">
        <f t="shared" ca="1" si="38"/>
        <v>1494.8682090250322</v>
      </c>
      <c r="T143" s="9">
        <f t="shared" ca="1" si="39"/>
        <v>1494.8682090250322</v>
      </c>
      <c r="U143" s="9">
        <f t="shared" ca="1" si="40"/>
        <v>2.2118678126710165</v>
      </c>
      <c r="V143" s="9">
        <f t="shared" ca="1" si="41"/>
        <v>14.045373679869499</v>
      </c>
      <c r="W143" s="9">
        <f t="shared" ca="1" si="28"/>
        <v>2.2118678126710165</v>
      </c>
    </row>
    <row r="144" spans="3:23" s="9" customFormat="1" x14ac:dyDescent="0.2">
      <c r="C144" s="9">
        <v>131</v>
      </c>
      <c r="D144" s="10">
        <f t="shared" ca="1" si="29"/>
        <v>0.19750309152734002</v>
      </c>
      <c r="E144" s="10">
        <f t="shared" ca="1" si="29"/>
        <v>0.43816682975595667</v>
      </c>
      <c r="F144" s="10">
        <f t="shared" ca="1" si="30"/>
        <v>-1.6668831478804007</v>
      </c>
      <c r="G144" s="10">
        <f t="shared" ca="1" si="31"/>
        <v>1483.3311685211961</v>
      </c>
      <c r="H144" s="10">
        <f t="shared" ca="1" si="32"/>
        <v>0.9259431775194833</v>
      </c>
      <c r="I144" s="10">
        <f t="shared" ca="1" si="32"/>
        <v>0.53804808630794165</v>
      </c>
      <c r="J144" s="10">
        <f t="shared" ca="1" si="33"/>
        <v>-0.38112516030137822</v>
      </c>
      <c r="K144" s="10">
        <f t="shared" ca="1" si="34"/>
        <v>1496.1887483969863</v>
      </c>
      <c r="L144" s="10">
        <f t="shared" ca="1" si="35"/>
        <v>0.19437611165799207</v>
      </c>
      <c r="M144" s="10">
        <f t="shared" ca="1" si="35"/>
        <v>0.77487305598450373</v>
      </c>
      <c r="N144" s="10">
        <f t="shared" ca="1" si="36"/>
        <v>0.28171267114654114</v>
      </c>
      <c r="O144" s="10">
        <f t="shared" ca="1" si="37"/>
        <v>1502.8171267114653</v>
      </c>
      <c r="P144" s="10"/>
      <c r="Q144" s="10"/>
      <c r="R144" s="9">
        <f t="shared" ca="1" si="38"/>
        <v>1483.3311685211961</v>
      </c>
      <c r="T144" s="9">
        <f t="shared" ca="1" si="39"/>
        <v>1483.3311685211961</v>
      </c>
      <c r="U144" s="9">
        <f t="shared" ca="1" si="40"/>
        <v>12.857579875790179</v>
      </c>
      <c r="V144" s="9">
        <f t="shared" ca="1" si="41"/>
        <v>19.48595819026923</v>
      </c>
      <c r="W144" s="9">
        <f t="shared" ca="1" si="28"/>
        <v>12.857579875790179</v>
      </c>
    </row>
    <row r="145" spans="3:23" s="9" customFormat="1" x14ac:dyDescent="0.2">
      <c r="C145" s="9">
        <v>132</v>
      </c>
      <c r="D145" s="10">
        <f t="shared" ca="1" si="29"/>
        <v>0.24407466353522977</v>
      </c>
      <c r="E145" s="10">
        <f t="shared" ca="1" si="29"/>
        <v>0.49457063090701481</v>
      </c>
      <c r="F145" s="10">
        <f t="shared" ca="1" si="30"/>
        <v>-1.6784758139147999</v>
      </c>
      <c r="G145" s="10">
        <f t="shared" ca="1" si="31"/>
        <v>1483.2152418608521</v>
      </c>
      <c r="H145" s="10">
        <f t="shared" ca="1" si="32"/>
        <v>0.85832931257687028</v>
      </c>
      <c r="I145" s="10">
        <f t="shared" ca="1" si="32"/>
        <v>8.7848356140763917E-2</v>
      </c>
      <c r="J145" s="10">
        <f t="shared" ca="1" si="33"/>
        <v>0.47066536008776472</v>
      </c>
      <c r="K145" s="10">
        <f t="shared" ca="1" si="34"/>
        <v>1504.7066536008776</v>
      </c>
      <c r="L145" s="10">
        <f t="shared" ca="1" si="35"/>
        <v>0.26774575027450565</v>
      </c>
      <c r="M145" s="10">
        <f t="shared" ca="1" si="35"/>
        <v>0.73071173430055003</v>
      </c>
      <c r="N145" s="10">
        <f t="shared" ca="1" si="36"/>
        <v>-0.19626170165820542</v>
      </c>
      <c r="O145" s="10">
        <f t="shared" ca="1" si="37"/>
        <v>1498.037382983418</v>
      </c>
      <c r="P145" s="10"/>
      <c r="Q145" s="10"/>
      <c r="R145" s="9">
        <f t="shared" ca="1" si="38"/>
        <v>1483.2152418608521</v>
      </c>
      <c r="T145" s="9">
        <f t="shared" ca="1" si="39"/>
        <v>1483.2152418608521</v>
      </c>
      <c r="U145" s="9">
        <f t="shared" ca="1" si="40"/>
        <v>21.491411740025569</v>
      </c>
      <c r="V145" s="9">
        <f t="shared" ca="1" si="41"/>
        <v>14.822141122565881</v>
      </c>
      <c r="W145" s="9">
        <f t="shared" ca="1" si="28"/>
        <v>14.822141122565881</v>
      </c>
    </row>
    <row r="146" spans="3:23" s="9" customFormat="1" x14ac:dyDescent="0.2">
      <c r="C146" s="9">
        <v>133</v>
      </c>
      <c r="D146" s="10">
        <f t="shared" ca="1" si="29"/>
        <v>0.54742316899749044</v>
      </c>
      <c r="E146" s="10">
        <f t="shared" ca="1" si="29"/>
        <v>0.72542143648850599</v>
      </c>
      <c r="F146" s="10">
        <f t="shared" ca="1" si="30"/>
        <v>-0.16885510926425837</v>
      </c>
      <c r="G146" s="10">
        <f t="shared" ca="1" si="31"/>
        <v>1498.3114489073573</v>
      </c>
      <c r="H146" s="10">
        <f t="shared" ca="1" si="32"/>
        <v>0.8838009421533074</v>
      </c>
      <c r="I146" s="10">
        <f t="shared" ca="1" si="32"/>
        <v>0.26377906027778508</v>
      </c>
      <c r="J146" s="10">
        <f t="shared" ca="1" si="33"/>
        <v>-4.2978024042046904E-2</v>
      </c>
      <c r="K146" s="10">
        <f t="shared" ca="1" si="34"/>
        <v>1499.5702197595795</v>
      </c>
      <c r="L146" s="10">
        <f t="shared" ca="1" si="35"/>
        <v>0.91687695989028339</v>
      </c>
      <c r="M146" s="10">
        <f t="shared" ca="1" si="35"/>
        <v>0.22582746153908095</v>
      </c>
      <c r="N146" s="10">
        <f t="shared" ca="1" si="36"/>
        <v>6.3031980532316248E-2</v>
      </c>
      <c r="O146" s="10">
        <f t="shared" ca="1" si="37"/>
        <v>1500.6303198053231</v>
      </c>
      <c r="P146" s="10"/>
      <c r="Q146" s="10"/>
      <c r="R146" s="9">
        <f t="shared" ca="1" si="38"/>
        <v>1498.3114489073573</v>
      </c>
      <c r="T146" s="9">
        <f t="shared" ca="1" si="39"/>
        <v>1498.3114489073573</v>
      </c>
      <c r="U146" s="9">
        <f t="shared" ca="1" si="40"/>
        <v>1.2587708522221419</v>
      </c>
      <c r="V146" s="9">
        <f t="shared" ca="1" si="41"/>
        <v>2.3188708979657804</v>
      </c>
      <c r="W146" s="9">
        <f t="shared" ca="1" si="28"/>
        <v>1.2587708522221419</v>
      </c>
    </row>
    <row r="147" spans="3:23" s="9" customFormat="1" x14ac:dyDescent="0.2">
      <c r="C147" s="9">
        <v>134</v>
      </c>
      <c r="D147" s="10">
        <f t="shared" ca="1" si="29"/>
        <v>0.40094998706364893</v>
      </c>
      <c r="E147" s="10">
        <f t="shared" ca="1" si="29"/>
        <v>0.39239277793785099</v>
      </c>
      <c r="F147" s="10">
        <f t="shared" ca="1" si="30"/>
        <v>-1.0545528959331618</v>
      </c>
      <c r="G147" s="10">
        <f t="shared" ca="1" si="31"/>
        <v>1489.4544710406683</v>
      </c>
      <c r="H147" s="10">
        <f t="shared" ca="1" si="32"/>
        <v>0.52951915866322163</v>
      </c>
      <c r="I147" s="10">
        <f t="shared" ca="1" si="32"/>
        <v>9.1244637887264668E-2</v>
      </c>
      <c r="J147" s="10">
        <f t="shared" ca="1" si="33"/>
        <v>0.94734366343359377</v>
      </c>
      <c r="K147" s="10">
        <f t="shared" ca="1" si="34"/>
        <v>1509.4734366343359</v>
      </c>
      <c r="L147" s="10">
        <f t="shared" ca="1" si="35"/>
        <v>0.61351417208197656</v>
      </c>
      <c r="M147" s="10">
        <f t="shared" ca="1" si="35"/>
        <v>0.87167560399645561</v>
      </c>
      <c r="N147" s="10">
        <f t="shared" ca="1" si="36"/>
        <v>0.68421363993763551</v>
      </c>
      <c r="O147" s="10">
        <f t="shared" ca="1" si="37"/>
        <v>1506.8421363993764</v>
      </c>
      <c r="P147" s="10"/>
      <c r="Q147" s="10"/>
      <c r="R147" s="9">
        <f t="shared" ca="1" si="38"/>
        <v>1489.4544710406683</v>
      </c>
      <c r="T147" s="9">
        <f t="shared" ca="1" si="39"/>
        <v>1489.4544710406683</v>
      </c>
      <c r="U147" s="9">
        <f t="shared" ca="1" si="40"/>
        <v>20.018965593667644</v>
      </c>
      <c r="V147" s="9">
        <f t="shared" ca="1" si="41"/>
        <v>17.387665358708091</v>
      </c>
      <c r="W147" s="9">
        <f t="shared" ca="1" si="28"/>
        <v>17.387665358708091</v>
      </c>
    </row>
    <row r="148" spans="3:23" s="9" customFormat="1" x14ac:dyDescent="0.2">
      <c r="C148" s="9">
        <v>135</v>
      </c>
      <c r="D148" s="10">
        <f t="shared" ca="1" si="29"/>
        <v>0.15887065111449894</v>
      </c>
      <c r="E148" s="10">
        <f t="shared" ca="1" si="29"/>
        <v>0.41873906544429162</v>
      </c>
      <c r="F148" s="10">
        <f t="shared" ca="1" si="30"/>
        <v>-1.6735207383400224</v>
      </c>
      <c r="G148" s="10">
        <f t="shared" ca="1" si="31"/>
        <v>1483.2647926165998</v>
      </c>
      <c r="H148" s="10">
        <f t="shared" ca="1" si="32"/>
        <v>0.11420124542069443</v>
      </c>
      <c r="I148" s="10">
        <f t="shared" ca="1" si="32"/>
        <v>0.20425051238597713</v>
      </c>
      <c r="J148" s="10">
        <f t="shared" ca="1" si="33"/>
        <v>0.59059914998731877</v>
      </c>
      <c r="K148" s="10">
        <f t="shared" ca="1" si="34"/>
        <v>1505.9059914998732</v>
      </c>
      <c r="L148" s="10">
        <f t="shared" ca="1" si="35"/>
        <v>0.59630425066900505</v>
      </c>
      <c r="M148" s="10">
        <f t="shared" ca="1" si="35"/>
        <v>0.97618365410458741</v>
      </c>
      <c r="N148" s="10">
        <f t="shared" ca="1" si="36"/>
        <v>1.00549808279858</v>
      </c>
      <c r="O148" s="10">
        <f t="shared" ca="1" si="37"/>
        <v>1510.0549808279859</v>
      </c>
      <c r="P148" s="10"/>
      <c r="Q148" s="10"/>
      <c r="R148" s="9">
        <f t="shared" ca="1" si="38"/>
        <v>1483.2647926165998</v>
      </c>
      <c r="T148" s="9">
        <f t="shared" ca="1" si="39"/>
        <v>1483.2647926165998</v>
      </c>
      <c r="U148" s="9">
        <f t="shared" ca="1" si="40"/>
        <v>22.641198883273319</v>
      </c>
      <c r="V148" s="9">
        <f t="shared" ca="1" si="41"/>
        <v>26.790188211386067</v>
      </c>
      <c r="W148" s="9">
        <f t="shared" ca="1" si="28"/>
        <v>22.641198883273319</v>
      </c>
    </row>
    <row r="149" spans="3:23" s="9" customFormat="1" x14ac:dyDescent="0.2">
      <c r="C149" s="9">
        <v>136</v>
      </c>
      <c r="D149" s="10">
        <f t="shared" ca="1" si="29"/>
        <v>0.24780919619698072</v>
      </c>
      <c r="E149" s="10">
        <f t="shared" ca="1" si="29"/>
        <v>4.9187410724682468E-2</v>
      </c>
      <c r="F149" s="10">
        <f t="shared" ca="1" si="30"/>
        <v>1.5912470527137106</v>
      </c>
      <c r="G149" s="10">
        <f t="shared" ca="1" si="31"/>
        <v>1515.9124705271372</v>
      </c>
      <c r="H149" s="10">
        <f t="shared" ca="1" si="32"/>
        <v>0.51500311394830278</v>
      </c>
      <c r="I149" s="10">
        <f t="shared" ca="1" si="32"/>
        <v>0.43762329544174117</v>
      </c>
      <c r="J149" s="10">
        <f t="shared" ca="1" si="33"/>
        <v>-1.064674757329009</v>
      </c>
      <c r="K149" s="10">
        <f t="shared" ca="1" si="34"/>
        <v>1489.35325242671</v>
      </c>
      <c r="L149" s="10">
        <f t="shared" ca="1" si="35"/>
        <v>0.8282440298631828</v>
      </c>
      <c r="M149" s="10">
        <f t="shared" ca="1" si="35"/>
        <v>4.1481690477290778E-2</v>
      </c>
      <c r="N149" s="10">
        <f t="shared" ca="1" si="36"/>
        <v>0.59318319383000484</v>
      </c>
      <c r="O149" s="10">
        <f t="shared" ca="1" si="37"/>
        <v>1505.9318319383001</v>
      </c>
      <c r="P149" s="10"/>
      <c r="Q149" s="10"/>
      <c r="R149" s="9">
        <f t="shared" ca="1" si="38"/>
        <v>1489.35325242671</v>
      </c>
      <c r="T149" s="9">
        <f t="shared" ca="1" si="39"/>
        <v>26.559218100427188</v>
      </c>
      <c r="U149" s="9">
        <f t="shared" ca="1" si="40"/>
        <v>1489.35325242671</v>
      </c>
      <c r="V149" s="9">
        <f t="shared" ca="1" si="41"/>
        <v>16.578579511590078</v>
      </c>
      <c r="W149" s="9">
        <f t="shared" ca="1" si="28"/>
        <v>16.578579511590078</v>
      </c>
    </row>
    <row r="150" spans="3:23" s="9" customFormat="1" x14ac:dyDescent="0.2">
      <c r="C150" s="9">
        <v>137</v>
      </c>
      <c r="D150" s="10">
        <f t="shared" ca="1" si="29"/>
        <v>0.57366785825672384</v>
      </c>
      <c r="E150" s="10">
        <f t="shared" ca="1" si="29"/>
        <v>0.93257367390532531</v>
      </c>
      <c r="F150" s="10">
        <f t="shared" ca="1" si="30"/>
        <v>0.96103306970213087</v>
      </c>
      <c r="G150" s="10">
        <f t="shared" ca="1" si="31"/>
        <v>1509.6103306970213</v>
      </c>
      <c r="H150" s="10">
        <f t="shared" ca="1" si="32"/>
        <v>0.27189624380071031</v>
      </c>
      <c r="I150" s="10">
        <f t="shared" ca="1" si="32"/>
        <v>0.20183982979906079</v>
      </c>
      <c r="J150" s="10">
        <f t="shared" ca="1" si="33"/>
        <v>0.48094570786165208</v>
      </c>
      <c r="K150" s="10">
        <f t="shared" ca="1" si="34"/>
        <v>1504.8094570786166</v>
      </c>
      <c r="L150" s="10">
        <f t="shared" ca="1" si="35"/>
        <v>6.7868810960094339E-2</v>
      </c>
      <c r="M150" s="10">
        <f t="shared" ca="1" si="35"/>
        <v>0.3203351895882427</v>
      </c>
      <c r="N150" s="10">
        <f t="shared" ca="1" si="36"/>
        <v>-0.99203850419474382</v>
      </c>
      <c r="O150" s="10">
        <f t="shared" ca="1" si="37"/>
        <v>1490.0796149580526</v>
      </c>
      <c r="P150" s="10"/>
      <c r="Q150" s="10"/>
      <c r="R150" s="9">
        <f t="shared" ca="1" si="38"/>
        <v>1490.0796149580526</v>
      </c>
      <c r="T150" s="9">
        <f t="shared" ca="1" si="39"/>
        <v>19.530715738968638</v>
      </c>
      <c r="U150" s="9">
        <f t="shared" ca="1" si="40"/>
        <v>14.729842120563944</v>
      </c>
      <c r="V150" s="9">
        <f t="shared" ca="1" si="41"/>
        <v>1490.0796149580526</v>
      </c>
      <c r="W150" s="9">
        <f t="shared" ca="1" si="28"/>
        <v>14.729842120563944</v>
      </c>
    </row>
    <row r="151" spans="3:23" s="9" customFormat="1" x14ac:dyDescent="0.2">
      <c r="C151" s="9">
        <v>138</v>
      </c>
      <c r="D151" s="10">
        <f t="shared" ca="1" si="29"/>
        <v>0.19707506505094041</v>
      </c>
      <c r="E151" s="10">
        <f t="shared" ca="1" si="29"/>
        <v>0.92711383503257472</v>
      </c>
      <c r="F151" s="10">
        <f t="shared" ca="1" si="30"/>
        <v>1.6166003853659459</v>
      </c>
      <c r="G151" s="10">
        <f t="shared" ca="1" si="31"/>
        <v>1516.1660038536595</v>
      </c>
      <c r="H151" s="10">
        <f t="shared" ca="1" si="32"/>
        <v>0.58877343521134451</v>
      </c>
      <c r="I151" s="10">
        <f t="shared" ca="1" si="32"/>
        <v>0.58917990382007468</v>
      </c>
      <c r="J151" s="10">
        <f t="shared" ca="1" si="33"/>
        <v>-0.871884411896235</v>
      </c>
      <c r="K151" s="10">
        <f t="shared" ca="1" si="34"/>
        <v>1491.2811558810376</v>
      </c>
      <c r="L151" s="10">
        <f t="shared" ca="1" si="35"/>
        <v>0.11563957805076674</v>
      </c>
      <c r="M151" s="10">
        <f t="shared" ca="1" si="35"/>
        <v>0.55175511199594285</v>
      </c>
      <c r="N151" s="10">
        <f t="shared" ca="1" si="36"/>
        <v>-1.9682891039374839</v>
      </c>
      <c r="O151" s="10">
        <f t="shared" ca="1" si="37"/>
        <v>1480.3171089606251</v>
      </c>
      <c r="P151" s="10"/>
      <c r="Q151" s="10"/>
      <c r="R151" s="9">
        <f t="shared" ca="1" si="38"/>
        <v>1480.3171089606251</v>
      </c>
      <c r="T151" s="9">
        <f t="shared" ca="1" si="39"/>
        <v>35.848894893034412</v>
      </c>
      <c r="U151" s="9">
        <f t="shared" ca="1" si="40"/>
        <v>10.964046920412557</v>
      </c>
      <c r="V151" s="9">
        <f t="shared" ca="1" si="41"/>
        <v>1480.3171089606251</v>
      </c>
      <c r="W151" s="9">
        <f t="shared" ca="1" si="28"/>
        <v>10.964046920412557</v>
      </c>
    </row>
    <row r="152" spans="3:23" s="9" customFormat="1" x14ac:dyDescent="0.2">
      <c r="C152" s="9">
        <v>139</v>
      </c>
      <c r="D152" s="10">
        <f t="shared" ca="1" si="29"/>
        <v>0.53990452440587489</v>
      </c>
      <c r="E152" s="10">
        <f t="shared" ca="1" si="29"/>
        <v>0.43621473158331359</v>
      </c>
      <c r="F152" s="10">
        <f t="shared" ca="1" si="30"/>
        <v>-1.022302118613623</v>
      </c>
      <c r="G152" s="10">
        <f t="shared" ca="1" si="31"/>
        <v>1489.7769788138637</v>
      </c>
      <c r="H152" s="10">
        <f t="shared" ca="1" si="32"/>
        <v>0.22881355594019626</v>
      </c>
      <c r="I152" s="10">
        <f t="shared" ca="1" si="32"/>
        <v>0.55798655910402262</v>
      </c>
      <c r="J152" s="10">
        <f t="shared" ca="1" si="33"/>
        <v>-1.6047315360568126</v>
      </c>
      <c r="K152" s="10">
        <f t="shared" ca="1" si="34"/>
        <v>1483.9526846394319</v>
      </c>
      <c r="L152" s="10">
        <f t="shared" ca="1" si="35"/>
        <v>0.27613611206573019</v>
      </c>
      <c r="M152" s="10">
        <f t="shared" ca="1" si="35"/>
        <v>8.910136371973032E-2</v>
      </c>
      <c r="N152" s="10">
        <f t="shared" ca="1" si="36"/>
        <v>1.3593726630781731</v>
      </c>
      <c r="O152" s="10">
        <f t="shared" ca="1" si="37"/>
        <v>1513.5937266307817</v>
      </c>
      <c r="P152" s="10"/>
      <c r="Q152" s="10"/>
      <c r="R152" s="9">
        <f t="shared" ca="1" si="38"/>
        <v>1483.9526846394319</v>
      </c>
      <c r="T152" s="9">
        <f t="shared" ca="1" si="39"/>
        <v>5.8242941744317704</v>
      </c>
      <c r="U152" s="9">
        <f t="shared" ca="1" si="40"/>
        <v>1483.9526846394319</v>
      </c>
      <c r="V152" s="9">
        <f t="shared" ca="1" si="41"/>
        <v>29.641041991349766</v>
      </c>
      <c r="W152" s="9">
        <f t="shared" ca="1" si="28"/>
        <v>5.8242941744317704</v>
      </c>
    </row>
    <row r="153" spans="3:23" s="9" customFormat="1" x14ac:dyDescent="0.2">
      <c r="C153" s="9">
        <v>140</v>
      </c>
      <c r="D153" s="10">
        <f t="shared" ca="1" si="29"/>
        <v>0.75567518284021351</v>
      </c>
      <c r="E153" s="10">
        <f t="shared" ca="1" si="29"/>
        <v>0.31011086070975036</v>
      </c>
      <c r="F153" s="10">
        <f t="shared" ca="1" si="30"/>
        <v>-0.27603455489406448</v>
      </c>
      <c r="G153" s="10">
        <f t="shared" ca="1" si="31"/>
        <v>1497.2396544510593</v>
      </c>
      <c r="H153" s="10">
        <f t="shared" ca="1" si="32"/>
        <v>0.86785767858121676</v>
      </c>
      <c r="I153" s="10">
        <f t="shared" ca="1" si="32"/>
        <v>0.90538963772763648</v>
      </c>
      <c r="J153" s="10">
        <f t="shared" ca="1" si="33"/>
        <v>0.44107314200830988</v>
      </c>
      <c r="K153" s="10">
        <f t="shared" ca="1" si="34"/>
        <v>1504.410731420083</v>
      </c>
      <c r="L153" s="10">
        <f t="shared" ca="1" si="35"/>
        <v>0.45474139808411418</v>
      </c>
      <c r="M153" s="10">
        <f t="shared" ca="1" si="35"/>
        <v>0.26138644049815885</v>
      </c>
      <c r="N153" s="10">
        <f t="shared" ca="1" si="36"/>
        <v>-8.9739300083875748E-2</v>
      </c>
      <c r="O153" s="10">
        <f t="shared" ca="1" si="37"/>
        <v>1499.1026069991613</v>
      </c>
      <c r="P153" s="10"/>
      <c r="Q153" s="10"/>
      <c r="R153" s="9">
        <f t="shared" ca="1" si="38"/>
        <v>1497.2396544510593</v>
      </c>
      <c r="T153" s="9">
        <f t="shared" ca="1" si="39"/>
        <v>1497.2396544510593</v>
      </c>
      <c r="U153" s="9">
        <f t="shared" ca="1" si="40"/>
        <v>7.1710769690237157</v>
      </c>
      <c r="V153" s="9">
        <f t="shared" ca="1" si="41"/>
        <v>1.86295254810193</v>
      </c>
      <c r="W153" s="9">
        <f t="shared" ca="1" si="28"/>
        <v>1.86295254810193</v>
      </c>
    </row>
    <row r="154" spans="3:23" s="9" customFormat="1" x14ac:dyDescent="0.2">
      <c r="C154" s="9">
        <v>141</v>
      </c>
      <c r="D154" s="10">
        <f t="shared" ca="1" si="29"/>
        <v>0.72515646668185874</v>
      </c>
      <c r="E154" s="10">
        <f t="shared" ca="1" si="29"/>
        <v>0.17575574984620612</v>
      </c>
      <c r="F154" s="10">
        <f t="shared" ca="1" si="30"/>
        <v>0.36057171583762265</v>
      </c>
      <c r="G154" s="10">
        <f t="shared" ca="1" si="31"/>
        <v>1503.6057171583761</v>
      </c>
      <c r="H154" s="10">
        <f t="shared" ca="1" si="32"/>
        <v>5.5153783717566074E-2</v>
      </c>
      <c r="I154" s="10">
        <f t="shared" ca="1" si="32"/>
        <v>0.5495063862793379</v>
      </c>
      <c r="J154" s="10">
        <f t="shared" ca="1" si="33"/>
        <v>-2.2918074425198816</v>
      </c>
      <c r="K154" s="10">
        <f t="shared" ca="1" si="34"/>
        <v>1477.0819255748013</v>
      </c>
      <c r="L154" s="10">
        <f t="shared" ca="1" si="35"/>
        <v>0.74143871620369728</v>
      </c>
      <c r="M154" s="10">
        <f t="shared" ca="1" si="35"/>
        <v>0.92611811910842745</v>
      </c>
      <c r="N154" s="10">
        <f t="shared" ca="1" si="36"/>
        <v>0.69165701254823631</v>
      </c>
      <c r="O154" s="10">
        <f t="shared" ca="1" si="37"/>
        <v>1506.9165701254824</v>
      </c>
      <c r="P154" s="10"/>
      <c r="Q154" s="10"/>
      <c r="R154" s="9">
        <f t="shared" ca="1" si="38"/>
        <v>1477.0819255748013</v>
      </c>
      <c r="T154" s="9">
        <f t="shared" ca="1" si="39"/>
        <v>26.523791583574848</v>
      </c>
      <c r="U154" s="9">
        <f t="shared" ca="1" si="40"/>
        <v>1477.0819255748013</v>
      </c>
      <c r="V154" s="9">
        <f t="shared" ca="1" si="41"/>
        <v>29.834644550681105</v>
      </c>
      <c r="W154" s="9">
        <f t="shared" ca="1" si="28"/>
        <v>26.523791583574848</v>
      </c>
    </row>
    <row r="155" spans="3:23" s="9" customFormat="1" x14ac:dyDescent="0.2">
      <c r="C155" s="9">
        <v>142</v>
      </c>
      <c r="D155" s="10">
        <f t="shared" ca="1" si="29"/>
        <v>0.36888827571187699</v>
      </c>
      <c r="E155" s="10">
        <f t="shared" ca="1" si="29"/>
        <v>9.5977187799528352E-2</v>
      </c>
      <c r="F155" s="10">
        <f t="shared" ca="1" si="30"/>
        <v>1.16316996983725</v>
      </c>
      <c r="G155" s="10">
        <f t="shared" ca="1" si="31"/>
        <v>1511.6316996983726</v>
      </c>
      <c r="H155" s="10">
        <f t="shared" ca="1" si="32"/>
        <v>0.46123280636917563</v>
      </c>
      <c r="I155" s="10">
        <f t="shared" ca="1" si="32"/>
        <v>0.54571169100073003</v>
      </c>
      <c r="J155" s="10">
        <f t="shared" ca="1" si="33"/>
        <v>-1.1931064751855254</v>
      </c>
      <c r="K155" s="10">
        <f t="shared" ca="1" si="34"/>
        <v>1488.0689352481447</v>
      </c>
      <c r="L155" s="10">
        <f t="shared" ca="1" si="35"/>
        <v>0.96633581192740658</v>
      </c>
      <c r="M155" s="10">
        <f t="shared" ca="1" si="35"/>
        <v>0.38460256828636996</v>
      </c>
      <c r="N155" s="10">
        <f t="shared" ca="1" si="36"/>
        <v>-0.19587251381833987</v>
      </c>
      <c r="O155" s="10">
        <f t="shared" ca="1" si="37"/>
        <v>1498.0412748618166</v>
      </c>
      <c r="P155" s="10"/>
      <c r="Q155" s="10"/>
      <c r="R155" s="9">
        <f t="shared" ca="1" si="38"/>
        <v>1488.0689352481447</v>
      </c>
      <c r="T155" s="9">
        <f t="shared" ca="1" si="39"/>
        <v>23.56276445022786</v>
      </c>
      <c r="U155" s="9">
        <f t="shared" ca="1" si="40"/>
        <v>1488.0689352481447</v>
      </c>
      <c r="V155" s="9">
        <f t="shared" ca="1" si="41"/>
        <v>9.9723396136719202</v>
      </c>
      <c r="W155" s="9">
        <f t="shared" ca="1" si="28"/>
        <v>9.9723396136719202</v>
      </c>
    </row>
    <row r="156" spans="3:23" s="9" customFormat="1" x14ac:dyDescent="0.2">
      <c r="C156" s="9">
        <v>143</v>
      </c>
      <c r="D156" s="10">
        <f t="shared" ca="1" si="29"/>
        <v>0.75372512953512838</v>
      </c>
      <c r="E156" s="10">
        <f t="shared" ca="1" si="29"/>
        <v>0.50118774236402774</v>
      </c>
      <c r="F156" s="10">
        <f t="shared" ca="1" si="30"/>
        <v>-0.75194651584230865</v>
      </c>
      <c r="G156" s="10">
        <f t="shared" ca="1" si="31"/>
        <v>1492.4805348415769</v>
      </c>
      <c r="H156" s="10">
        <f t="shared" ca="1" si="32"/>
        <v>0.78857332144359971</v>
      </c>
      <c r="I156" s="10">
        <f t="shared" ca="1" si="32"/>
        <v>0.28424350266336784</v>
      </c>
      <c r="J156" s="10">
        <f t="shared" ca="1" si="33"/>
        <v>-0.1471553949121284</v>
      </c>
      <c r="K156" s="10">
        <f t="shared" ca="1" si="34"/>
        <v>1498.5284460508788</v>
      </c>
      <c r="L156" s="10">
        <f t="shared" ca="1" si="35"/>
        <v>5.2330824800625786E-2</v>
      </c>
      <c r="M156" s="10">
        <f t="shared" ca="1" si="35"/>
        <v>0.64889260876149035</v>
      </c>
      <c r="N156" s="10">
        <f t="shared" ca="1" si="36"/>
        <v>-1.4414052277341229</v>
      </c>
      <c r="O156" s="10">
        <f t="shared" ca="1" si="37"/>
        <v>1485.5859477226588</v>
      </c>
      <c r="P156" s="10"/>
      <c r="Q156" s="10"/>
      <c r="R156" s="9">
        <f t="shared" ca="1" si="38"/>
        <v>1485.5859477226588</v>
      </c>
      <c r="T156" s="9">
        <f t="shared" ca="1" si="39"/>
        <v>6.8945871189180252</v>
      </c>
      <c r="U156" s="9">
        <f t="shared" ca="1" si="40"/>
        <v>12.942498328219926</v>
      </c>
      <c r="V156" s="9">
        <f t="shared" ca="1" si="41"/>
        <v>1485.5859477226588</v>
      </c>
      <c r="W156" s="9">
        <f t="shared" ca="1" si="28"/>
        <v>6.8945871189180252</v>
      </c>
    </row>
    <row r="157" spans="3:23" s="9" customFormat="1" x14ac:dyDescent="0.2">
      <c r="C157" s="9">
        <v>144</v>
      </c>
      <c r="D157" s="10">
        <f t="shared" ca="1" si="29"/>
        <v>1.7245121497714955E-2</v>
      </c>
      <c r="E157" s="10">
        <f t="shared" ca="1" si="29"/>
        <v>0.72259593702420422</v>
      </c>
      <c r="F157" s="10">
        <f t="shared" ca="1" si="30"/>
        <v>-0.48824391144395424</v>
      </c>
      <c r="G157" s="10">
        <f t="shared" ca="1" si="31"/>
        <v>1495.1175608855604</v>
      </c>
      <c r="H157" s="10">
        <f t="shared" ca="1" si="32"/>
        <v>0.43836858450918526</v>
      </c>
      <c r="I157" s="10">
        <f t="shared" ca="1" si="32"/>
        <v>0.60291022052738064</v>
      </c>
      <c r="J157" s="10">
        <f t="shared" ca="1" si="33"/>
        <v>-1.0250328321371576</v>
      </c>
      <c r="K157" s="10">
        <f t="shared" ca="1" si="34"/>
        <v>1489.7496716786284</v>
      </c>
      <c r="L157" s="10">
        <f t="shared" ca="1" si="35"/>
        <v>0.26260056557795164</v>
      </c>
      <c r="M157" s="10">
        <f t="shared" ca="1" si="35"/>
        <v>0.80917116764943831</v>
      </c>
      <c r="N157" s="10">
        <f t="shared" ca="1" si="36"/>
        <v>0.59407184991804429</v>
      </c>
      <c r="O157" s="10">
        <f t="shared" ca="1" si="37"/>
        <v>1505.9407184991805</v>
      </c>
      <c r="P157" s="10"/>
      <c r="Q157" s="10"/>
      <c r="R157" s="9">
        <f t="shared" ca="1" si="38"/>
        <v>1489.7496716786284</v>
      </c>
      <c r="T157" s="9">
        <f t="shared" ca="1" si="39"/>
        <v>5.3678892069319772</v>
      </c>
      <c r="U157" s="9">
        <f t="shared" ca="1" si="40"/>
        <v>1489.7496716786284</v>
      </c>
      <c r="V157" s="9">
        <f t="shared" ca="1" si="41"/>
        <v>16.191046820552174</v>
      </c>
      <c r="W157" s="9">
        <f t="shared" ca="1" si="28"/>
        <v>5.3678892069319772</v>
      </c>
    </row>
    <row r="158" spans="3:23" s="9" customFormat="1" x14ac:dyDescent="0.2">
      <c r="C158" s="9">
        <v>145</v>
      </c>
      <c r="D158" s="10">
        <f t="shared" ca="1" si="29"/>
        <v>0.39398765609931619</v>
      </c>
      <c r="E158" s="10">
        <f t="shared" ca="1" si="29"/>
        <v>0.95249746142252278</v>
      </c>
      <c r="F158" s="10">
        <f t="shared" ca="1" si="30"/>
        <v>1.3045272598112381</v>
      </c>
      <c r="G158" s="10">
        <f t="shared" ca="1" si="31"/>
        <v>1513.0452725981124</v>
      </c>
      <c r="H158" s="10">
        <f t="shared" ca="1" si="32"/>
        <v>0.47684358171221164</v>
      </c>
      <c r="I158" s="10">
        <f t="shared" ca="1" si="32"/>
        <v>0.78106527445273211</v>
      </c>
      <c r="J158" s="10">
        <f t="shared" ca="1" si="33"/>
        <v>0.23604292248790967</v>
      </c>
      <c r="K158" s="10">
        <f t="shared" ca="1" si="34"/>
        <v>1502.360429224879</v>
      </c>
      <c r="L158" s="10">
        <f t="shared" ca="1" si="35"/>
        <v>0.21410281271155618</v>
      </c>
      <c r="M158" s="10">
        <f t="shared" ca="1" si="35"/>
        <v>0.93011680676423847</v>
      </c>
      <c r="N158" s="10">
        <f t="shared" ca="1" si="36"/>
        <v>1.5891828092440059</v>
      </c>
      <c r="O158" s="10">
        <f t="shared" ca="1" si="37"/>
        <v>1515.8918280924402</v>
      </c>
      <c r="P158" s="10"/>
      <c r="Q158" s="10"/>
      <c r="R158" s="9">
        <f t="shared" ca="1" si="38"/>
        <v>1502.360429224879</v>
      </c>
      <c r="T158" s="9">
        <f t="shared" ca="1" si="39"/>
        <v>10.684843373233434</v>
      </c>
      <c r="U158" s="9">
        <f t="shared" ca="1" si="40"/>
        <v>1502.360429224879</v>
      </c>
      <c r="V158" s="9">
        <f t="shared" ca="1" si="41"/>
        <v>13.531398867561165</v>
      </c>
      <c r="W158" s="9">
        <f t="shared" ca="1" si="28"/>
        <v>10.684843373233434</v>
      </c>
    </row>
    <row r="159" spans="3:23" s="9" customFormat="1" x14ac:dyDescent="0.2">
      <c r="C159" s="9">
        <v>146</v>
      </c>
      <c r="D159" s="10">
        <f t="shared" ca="1" si="29"/>
        <v>0.26802076905619665</v>
      </c>
      <c r="E159" s="10">
        <f t="shared" ca="1" si="29"/>
        <v>0.84472872012748901</v>
      </c>
      <c r="F159" s="10">
        <f t="shared" ca="1" si="30"/>
        <v>0.90984285345084481</v>
      </c>
      <c r="G159" s="10">
        <f t="shared" ca="1" si="31"/>
        <v>1509.0984285345085</v>
      </c>
      <c r="H159" s="10">
        <f t="shared" ca="1" si="32"/>
        <v>0.87135099759076495</v>
      </c>
      <c r="I159" s="10">
        <f t="shared" ca="1" si="32"/>
        <v>0.24450358189274168</v>
      </c>
      <c r="J159" s="10">
        <f t="shared" ca="1" si="33"/>
        <v>1.8120562199647104E-2</v>
      </c>
      <c r="K159" s="10">
        <f t="shared" ca="1" si="34"/>
        <v>1500.1812056219965</v>
      </c>
      <c r="L159" s="10">
        <f t="shared" ca="1" si="35"/>
        <v>0.53598288041870701</v>
      </c>
      <c r="M159" s="10">
        <f t="shared" ca="1" si="35"/>
        <v>0.98227543471825463</v>
      </c>
      <c r="N159" s="10">
        <f t="shared" ca="1" si="36"/>
        <v>1.1099099922679709</v>
      </c>
      <c r="O159" s="10">
        <f t="shared" ca="1" si="37"/>
        <v>1511.0990999226797</v>
      </c>
      <c r="P159" s="10"/>
      <c r="Q159" s="10"/>
      <c r="R159" s="9">
        <f t="shared" ca="1" si="38"/>
        <v>1500.1812056219965</v>
      </c>
      <c r="T159" s="9">
        <f t="shared" ca="1" si="39"/>
        <v>8.9172229125119884</v>
      </c>
      <c r="U159" s="9">
        <f t="shared" ca="1" si="40"/>
        <v>1500.1812056219965</v>
      </c>
      <c r="V159" s="9">
        <f t="shared" ca="1" si="41"/>
        <v>10.917894300683201</v>
      </c>
      <c r="W159" s="9">
        <f t="shared" ca="1" si="28"/>
        <v>8.9172229125119884</v>
      </c>
    </row>
    <row r="160" spans="3:23" s="9" customFormat="1" x14ac:dyDescent="0.2">
      <c r="C160" s="9">
        <v>147</v>
      </c>
      <c r="D160" s="10">
        <f t="shared" ca="1" si="29"/>
        <v>0.21792990842184312</v>
      </c>
      <c r="E160" s="10">
        <f t="shared" ca="1" si="29"/>
        <v>0.81450391685628909</v>
      </c>
      <c r="F160" s="10">
        <f t="shared" ca="1" si="30"/>
        <v>0.68826948516597752</v>
      </c>
      <c r="G160" s="10">
        <f t="shared" ca="1" si="31"/>
        <v>1506.8826948516598</v>
      </c>
      <c r="H160" s="10">
        <f t="shared" ca="1" si="32"/>
        <v>4.985264734370054E-2</v>
      </c>
      <c r="I160" s="10">
        <f t="shared" ca="1" si="32"/>
        <v>0.56510349904233326</v>
      </c>
      <c r="J160" s="10">
        <f t="shared" ca="1" si="33"/>
        <v>-2.2469043410512213</v>
      </c>
      <c r="K160" s="10">
        <f t="shared" ca="1" si="34"/>
        <v>1477.5309565894877</v>
      </c>
      <c r="L160" s="10">
        <f t="shared" ca="1" si="35"/>
        <v>0.98905240257980265</v>
      </c>
      <c r="M160" s="10">
        <f t="shared" ca="1" si="35"/>
        <v>0.9210548722036308</v>
      </c>
      <c r="N160" s="10">
        <f t="shared" ca="1" si="36"/>
        <v>0.13049524164949869</v>
      </c>
      <c r="O160" s="10">
        <f t="shared" ca="1" si="37"/>
        <v>1501.3049524164951</v>
      </c>
      <c r="P160" s="10"/>
      <c r="Q160" s="10"/>
      <c r="R160" s="9">
        <f t="shared" ca="1" si="38"/>
        <v>1477.5309565894877</v>
      </c>
      <c r="T160" s="9">
        <f t="shared" ca="1" si="39"/>
        <v>29.351738262172148</v>
      </c>
      <c r="U160" s="9">
        <f t="shared" ca="1" si="40"/>
        <v>1477.5309565894877</v>
      </c>
      <c r="V160" s="9">
        <f t="shared" ca="1" si="41"/>
        <v>23.773995827007411</v>
      </c>
      <c r="W160" s="9">
        <f t="shared" ca="1" si="28"/>
        <v>23.773995827007411</v>
      </c>
    </row>
    <row r="161" spans="3:23" s="9" customFormat="1" x14ac:dyDescent="0.2">
      <c r="C161" s="9">
        <v>148</v>
      </c>
      <c r="D161" s="10">
        <f t="shared" ca="1" si="29"/>
        <v>0.45346589311783436</v>
      </c>
      <c r="E161" s="10">
        <f t="shared" ca="1" si="29"/>
        <v>1.6032363368134739E-3</v>
      </c>
      <c r="F161" s="10">
        <f t="shared" ca="1" si="30"/>
        <v>1.2575809905261504</v>
      </c>
      <c r="G161" s="10">
        <f t="shared" ca="1" si="31"/>
        <v>1512.5758099052614</v>
      </c>
      <c r="H161" s="10">
        <f t="shared" ca="1" si="32"/>
        <v>0.83357698178360595</v>
      </c>
      <c r="I161" s="10">
        <f t="shared" ca="1" si="32"/>
        <v>0.87864264245266699</v>
      </c>
      <c r="J161" s="10">
        <f t="shared" ca="1" si="33"/>
        <v>0.43630111409393652</v>
      </c>
      <c r="K161" s="10">
        <f t="shared" ca="1" si="34"/>
        <v>1504.3630111409393</v>
      </c>
      <c r="L161" s="10">
        <f t="shared" ca="1" si="35"/>
        <v>0.4640407999563555</v>
      </c>
      <c r="M161" s="10">
        <f t="shared" ca="1" si="35"/>
        <v>0.14301559108123718</v>
      </c>
      <c r="N161" s="10">
        <f t="shared" ca="1" si="36"/>
        <v>0.77165081192815865</v>
      </c>
      <c r="O161" s="10">
        <f t="shared" ca="1" si="37"/>
        <v>1507.7165081192816</v>
      </c>
      <c r="P161" s="10"/>
      <c r="Q161" s="10"/>
      <c r="R161" s="9">
        <f t="shared" ca="1" si="38"/>
        <v>1504.3630111409393</v>
      </c>
      <c r="T161" s="9">
        <f t="shared" ca="1" si="39"/>
        <v>8.2127987643220877</v>
      </c>
      <c r="U161" s="9">
        <f t="shared" ca="1" si="40"/>
        <v>1504.3630111409393</v>
      </c>
      <c r="V161" s="9">
        <f t="shared" ca="1" si="41"/>
        <v>3.3534969783422639</v>
      </c>
      <c r="W161" s="9">
        <f t="shared" ca="1" si="28"/>
        <v>3.3534969783422639</v>
      </c>
    </row>
    <row r="162" spans="3:23" s="9" customFormat="1" x14ac:dyDescent="0.2">
      <c r="C162" s="9">
        <v>149</v>
      </c>
      <c r="D162" s="10">
        <f t="shared" ca="1" si="29"/>
        <v>0.62711246810850008</v>
      </c>
      <c r="E162" s="10">
        <f t="shared" ca="1" si="29"/>
        <v>0.20835805114845707</v>
      </c>
      <c r="F162" s="10">
        <f t="shared" ca="1" si="30"/>
        <v>0.24988803805498758</v>
      </c>
      <c r="G162" s="10">
        <f t="shared" ca="1" si="31"/>
        <v>1502.49888038055</v>
      </c>
      <c r="H162" s="10">
        <f t="shared" ca="1" si="32"/>
        <v>0.9618345540148282</v>
      </c>
      <c r="I162" s="10">
        <f t="shared" ca="1" si="32"/>
        <v>0.53292839037408102</v>
      </c>
      <c r="J162" s="10">
        <f t="shared" ca="1" si="33"/>
        <v>-0.27302296128667369</v>
      </c>
      <c r="K162" s="10">
        <f t="shared" ca="1" si="34"/>
        <v>1497.2697703871333</v>
      </c>
      <c r="L162" s="10">
        <f t="shared" ca="1" si="35"/>
        <v>0.53800705935949811</v>
      </c>
      <c r="M162" s="10">
        <f t="shared" ca="1" si="35"/>
        <v>0.3399096716004314</v>
      </c>
      <c r="N162" s="10">
        <f t="shared" ca="1" si="36"/>
        <v>-0.59608179405437423</v>
      </c>
      <c r="O162" s="10">
        <f t="shared" ca="1" si="37"/>
        <v>1494.0391820594562</v>
      </c>
      <c r="P162" s="10"/>
      <c r="Q162" s="10"/>
      <c r="R162" s="9">
        <f t="shared" ca="1" si="38"/>
        <v>1494.0391820594562</v>
      </c>
      <c r="T162" s="9">
        <f t="shared" ca="1" si="39"/>
        <v>8.4596983210938106</v>
      </c>
      <c r="U162" s="9">
        <f t="shared" ca="1" si="40"/>
        <v>3.2305883276771965</v>
      </c>
      <c r="V162" s="9">
        <f t="shared" ca="1" si="41"/>
        <v>1494.0391820594562</v>
      </c>
      <c r="W162" s="9">
        <f t="shared" ca="1" si="28"/>
        <v>3.2305883276771965</v>
      </c>
    </row>
    <row r="163" spans="3:23" s="9" customFormat="1" x14ac:dyDescent="0.2">
      <c r="C163" s="9">
        <v>150</v>
      </c>
      <c r="D163" s="10">
        <f t="shared" ca="1" si="29"/>
        <v>0.4685490855760428</v>
      </c>
      <c r="E163" s="10">
        <f t="shared" ca="1" si="29"/>
        <v>0.55064229474123305</v>
      </c>
      <c r="F163" s="10">
        <f t="shared" ca="1" si="30"/>
        <v>-1.1695406229136684</v>
      </c>
      <c r="G163" s="10">
        <f t="shared" ca="1" si="31"/>
        <v>1488.3045937708632</v>
      </c>
      <c r="H163" s="10">
        <f t="shared" ca="1" si="32"/>
        <v>0.24687680574014625</v>
      </c>
      <c r="I163" s="10">
        <f t="shared" ca="1" si="32"/>
        <v>0.38134493106938494</v>
      </c>
      <c r="J163" s="10">
        <f t="shared" ca="1" si="33"/>
        <v>-1.2289357655414854</v>
      </c>
      <c r="K163" s="10">
        <f t="shared" ca="1" si="34"/>
        <v>1487.710642344585</v>
      </c>
      <c r="L163" s="10">
        <f t="shared" ca="1" si="35"/>
        <v>0.71131362264374254</v>
      </c>
      <c r="M163" s="10">
        <f t="shared" ca="1" si="35"/>
        <v>0.13766539086446061</v>
      </c>
      <c r="N163" s="10">
        <f t="shared" ca="1" si="36"/>
        <v>0.53540132178578126</v>
      </c>
      <c r="O163" s="10">
        <f t="shared" ca="1" si="37"/>
        <v>1505.3540132178578</v>
      </c>
      <c r="P163" s="10"/>
      <c r="Q163" s="10"/>
      <c r="R163" s="9">
        <f t="shared" ca="1" si="38"/>
        <v>1487.710642344585</v>
      </c>
      <c r="T163" s="9">
        <f t="shared" ca="1" si="39"/>
        <v>0.59395142627818132</v>
      </c>
      <c r="U163" s="9">
        <f t="shared" ca="1" si="40"/>
        <v>1487.710642344585</v>
      </c>
      <c r="V163" s="9">
        <f t="shared" ca="1" si="41"/>
        <v>17.643370873272715</v>
      </c>
      <c r="W163" s="9">
        <f t="shared" ca="1" si="28"/>
        <v>0.59395142627818132</v>
      </c>
    </row>
    <row r="164" spans="3:23" s="9" customFormat="1" x14ac:dyDescent="0.2">
      <c r="C164" s="9">
        <v>151</v>
      </c>
      <c r="D164" s="10">
        <f t="shared" ca="1" si="29"/>
        <v>0.6587500049271795</v>
      </c>
      <c r="E164" s="10">
        <f t="shared" ca="1" si="29"/>
        <v>0.90136992032787056</v>
      </c>
      <c r="F164" s="10">
        <f t="shared" ca="1" si="30"/>
        <v>0.74378281553801751</v>
      </c>
      <c r="G164" s="10">
        <f t="shared" ca="1" si="31"/>
        <v>1507.4378281553802</v>
      </c>
      <c r="H164" s="10">
        <f t="shared" ca="1" si="32"/>
        <v>0.18163616110557979</v>
      </c>
      <c r="I164" s="10">
        <f t="shared" ca="1" si="32"/>
        <v>0.15238378841749833</v>
      </c>
      <c r="J164" s="10">
        <f t="shared" ca="1" si="33"/>
        <v>1.0631518955938484</v>
      </c>
      <c r="K164" s="10">
        <f t="shared" ca="1" si="34"/>
        <v>1510.6315189559384</v>
      </c>
      <c r="L164" s="10">
        <f t="shared" ca="1" si="35"/>
        <v>0.21396721176243971</v>
      </c>
      <c r="M164" s="10">
        <f t="shared" ca="1" si="35"/>
        <v>0.80419145898678668</v>
      </c>
      <c r="N164" s="10">
        <f t="shared" ca="1" si="36"/>
        <v>0.58645397026117319</v>
      </c>
      <c r="O164" s="10">
        <f t="shared" ca="1" si="37"/>
        <v>1505.8645397026116</v>
      </c>
      <c r="P164" s="10"/>
      <c r="Q164" s="10"/>
      <c r="R164" s="9">
        <f t="shared" ca="1" si="38"/>
        <v>1505.8645397026116</v>
      </c>
      <c r="T164" s="9">
        <f t="shared" ca="1" si="39"/>
        <v>1.5732884527685655</v>
      </c>
      <c r="U164" s="9">
        <f t="shared" ca="1" si="40"/>
        <v>4.766979253326781</v>
      </c>
      <c r="V164" s="9">
        <f t="shared" ca="1" si="41"/>
        <v>1505.8645397026116</v>
      </c>
      <c r="W164" s="9">
        <f t="shared" ca="1" si="28"/>
        <v>1.5732884527685655</v>
      </c>
    </row>
    <row r="165" spans="3:23" s="9" customFormat="1" x14ac:dyDescent="0.2">
      <c r="C165" s="9">
        <v>152</v>
      </c>
      <c r="D165" s="10">
        <f t="shared" ca="1" si="29"/>
        <v>0.6423268263431372</v>
      </c>
      <c r="E165" s="10">
        <f t="shared" ca="1" si="29"/>
        <v>0.81654322696781501</v>
      </c>
      <c r="F165" s="10">
        <f t="shared" ca="1" si="30"/>
        <v>0.38203674267642646</v>
      </c>
      <c r="G165" s="10">
        <f t="shared" ca="1" si="31"/>
        <v>1503.8203674267643</v>
      </c>
      <c r="H165" s="10">
        <f t="shared" ca="1" si="32"/>
        <v>0.85490273668833383</v>
      </c>
      <c r="I165" s="10">
        <f t="shared" ca="1" si="32"/>
        <v>0.80287683800844234</v>
      </c>
      <c r="J165" s="10">
        <f t="shared" ca="1" si="33"/>
        <v>0.18262880712926849</v>
      </c>
      <c r="K165" s="10">
        <f t="shared" ca="1" si="34"/>
        <v>1501.8262880712928</v>
      </c>
      <c r="L165" s="10">
        <f t="shared" ca="1" si="35"/>
        <v>0.66695790946254241</v>
      </c>
      <c r="M165" s="10">
        <f t="shared" ca="1" si="35"/>
        <v>0.62089302015945302</v>
      </c>
      <c r="N165" s="10">
        <f t="shared" ca="1" si="36"/>
        <v>-0.65262738599761527</v>
      </c>
      <c r="O165" s="10">
        <f t="shared" ca="1" si="37"/>
        <v>1493.4737261400239</v>
      </c>
      <c r="P165" s="10"/>
      <c r="Q165" s="10"/>
      <c r="R165" s="9">
        <f t="shared" ca="1" si="38"/>
        <v>1493.4737261400239</v>
      </c>
      <c r="T165" s="9">
        <f t="shared" ca="1" si="39"/>
        <v>10.346641286740351</v>
      </c>
      <c r="U165" s="9">
        <f t="shared" ca="1" si="40"/>
        <v>8.3525619312688377</v>
      </c>
      <c r="V165" s="9">
        <f t="shared" ca="1" si="41"/>
        <v>1493.4737261400239</v>
      </c>
      <c r="W165" s="9">
        <f t="shared" ca="1" si="28"/>
        <v>8.3525619312688377</v>
      </c>
    </row>
    <row r="166" spans="3:23" s="9" customFormat="1" x14ac:dyDescent="0.2">
      <c r="C166" s="9">
        <v>153</v>
      </c>
      <c r="D166" s="10">
        <f t="shared" ca="1" si="29"/>
        <v>0.34707955934914625</v>
      </c>
      <c r="E166" s="10">
        <f t="shared" ca="1" si="29"/>
        <v>0.55203658773618547</v>
      </c>
      <c r="F166" s="10">
        <f t="shared" ca="1" si="30"/>
        <v>-1.3777180445376591</v>
      </c>
      <c r="G166" s="10">
        <f t="shared" ca="1" si="31"/>
        <v>1486.2228195546234</v>
      </c>
      <c r="H166" s="10">
        <f t="shared" ca="1" si="32"/>
        <v>0.84591561960083461</v>
      </c>
      <c r="I166" s="10">
        <f t="shared" ca="1" si="32"/>
        <v>0.75760484740804446</v>
      </c>
      <c r="J166" s="10">
        <f t="shared" ca="1" si="33"/>
        <v>2.763212929187444E-2</v>
      </c>
      <c r="K166" s="10">
        <f t="shared" ca="1" si="34"/>
        <v>1500.2763212929187</v>
      </c>
      <c r="L166" s="10">
        <f t="shared" ca="1" si="35"/>
        <v>0.93759845465311387</v>
      </c>
      <c r="M166" s="10">
        <f t="shared" ca="1" si="35"/>
        <v>0.23057854041205506</v>
      </c>
      <c r="N166" s="10">
        <f t="shared" ca="1" si="36"/>
        <v>4.3697263458052922E-2</v>
      </c>
      <c r="O166" s="10">
        <f t="shared" ca="1" si="37"/>
        <v>1500.4369726345806</v>
      </c>
      <c r="P166" s="10"/>
      <c r="Q166" s="10"/>
      <c r="R166" s="9">
        <f t="shared" ca="1" si="38"/>
        <v>1486.2228195546234</v>
      </c>
      <c r="T166" s="9">
        <f t="shared" ca="1" si="39"/>
        <v>1486.2228195546234</v>
      </c>
      <c r="U166" s="9">
        <f t="shared" ca="1" si="40"/>
        <v>14.053501738295381</v>
      </c>
      <c r="V166" s="9">
        <f t="shared" ca="1" si="41"/>
        <v>14.214153079957214</v>
      </c>
      <c r="W166" s="9">
        <f t="shared" ca="1" si="28"/>
        <v>14.053501738295381</v>
      </c>
    </row>
    <row r="167" spans="3:23" s="9" customFormat="1" x14ac:dyDescent="0.2">
      <c r="C167" s="9">
        <v>154</v>
      </c>
      <c r="D167" s="10">
        <f t="shared" ca="1" si="29"/>
        <v>0.29702542156385947</v>
      </c>
      <c r="E167" s="10">
        <f t="shared" ca="1" si="29"/>
        <v>0.69846940720635764</v>
      </c>
      <c r="F167" s="10">
        <f t="shared" ca="1" si="30"/>
        <v>-0.49572812431817798</v>
      </c>
      <c r="G167" s="10">
        <f t="shared" ca="1" si="31"/>
        <v>1495.0427187568182</v>
      </c>
      <c r="H167" s="10">
        <f t="shared" ca="1" si="32"/>
        <v>7.2572320505549071E-2</v>
      </c>
      <c r="I167" s="10">
        <f t="shared" ca="1" si="32"/>
        <v>0.18649466356566835</v>
      </c>
      <c r="J167" s="10">
        <f t="shared" ca="1" si="33"/>
        <v>0.8898819425572595</v>
      </c>
      <c r="K167" s="10">
        <f t="shared" ca="1" si="34"/>
        <v>1508.8988194255726</v>
      </c>
      <c r="L167" s="10">
        <f t="shared" ca="1" si="35"/>
        <v>1.5056026112319487E-2</v>
      </c>
      <c r="M167" s="10">
        <f t="shared" ca="1" si="35"/>
        <v>0.67655964710438532</v>
      </c>
      <c r="N167" s="10">
        <f t="shared" ca="1" si="36"/>
        <v>-1.2898023395953722</v>
      </c>
      <c r="O167" s="10">
        <f t="shared" ca="1" si="37"/>
        <v>1487.1019766040463</v>
      </c>
      <c r="P167" s="10"/>
      <c r="Q167" s="10"/>
      <c r="R167" s="9">
        <f t="shared" ca="1" si="38"/>
        <v>1487.1019766040463</v>
      </c>
      <c r="T167" s="9">
        <f t="shared" ca="1" si="39"/>
        <v>7.940742152771918</v>
      </c>
      <c r="U167" s="9">
        <f t="shared" ca="1" si="40"/>
        <v>21.796842821526297</v>
      </c>
      <c r="V167" s="9">
        <f t="shared" ca="1" si="41"/>
        <v>1487.1019766040463</v>
      </c>
      <c r="W167" s="9">
        <f t="shared" ca="1" si="28"/>
        <v>7.940742152771918</v>
      </c>
    </row>
    <row r="168" spans="3:23" s="9" customFormat="1" x14ac:dyDescent="0.2">
      <c r="C168" s="9">
        <v>155</v>
      </c>
      <c r="D168" s="10">
        <f t="shared" ca="1" si="29"/>
        <v>0.9877443344822654</v>
      </c>
      <c r="E168" s="10">
        <f t="shared" ca="1" si="29"/>
        <v>0.12730722539944406</v>
      </c>
      <c r="F168" s="10">
        <f t="shared" ca="1" si="30"/>
        <v>0.10942534521387551</v>
      </c>
      <c r="G168" s="10">
        <f t="shared" ca="1" si="31"/>
        <v>1501.0942534521387</v>
      </c>
      <c r="H168" s="10">
        <f t="shared" ca="1" si="32"/>
        <v>0.20419009125654819</v>
      </c>
      <c r="I168" s="10">
        <f t="shared" ca="1" si="32"/>
        <v>0.47203507155953262</v>
      </c>
      <c r="J168" s="10">
        <f t="shared" ca="1" si="33"/>
        <v>-1.755082677614229</v>
      </c>
      <c r="K168" s="10">
        <f t="shared" ca="1" si="34"/>
        <v>1482.4491732238578</v>
      </c>
      <c r="L168" s="10">
        <f t="shared" ca="1" si="35"/>
        <v>0.97183645296677545</v>
      </c>
      <c r="M168" s="10">
        <f t="shared" ca="1" si="35"/>
        <v>0.32691185635192155</v>
      </c>
      <c r="N168" s="10">
        <f t="shared" ca="1" si="36"/>
        <v>-0.11106800667576831</v>
      </c>
      <c r="O168" s="10">
        <f t="shared" ca="1" si="37"/>
        <v>1498.8893199332424</v>
      </c>
      <c r="P168" s="10"/>
      <c r="Q168" s="10"/>
      <c r="R168" s="9">
        <f t="shared" ca="1" si="38"/>
        <v>1482.4491732238578</v>
      </c>
      <c r="T168" s="9">
        <f t="shared" ca="1" si="39"/>
        <v>18.645080228280904</v>
      </c>
      <c r="U168" s="9">
        <f t="shared" ca="1" si="40"/>
        <v>1482.4491732238578</v>
      </c>
      <c r="V168" s="9">
        <f t="shared" ca="1" si="41"/>
        <v>16.440146709384635</v>
      </c>
      <c r="W168" s="9">
        <f t="shared" ca="1" si="28"/>
        <v>16.440146709384635</v>
      </c>
    </row>
    <row r="169" spans="3:23" s="9" customFormat="1" x14ac:dyDescent="0.2">
      <c r="C169" s="9">
        <v>156</v>
      </c>
      <c r="D169" s="10">
        <f t="shared" ca="1" si="29"/>
        <v>0.74807264953658603</v>
      </c>
      <c r="E169" s="10">
        <f t="shared" ca="1" si="29"/>
        <v>0.73473753299908051</v>
      </c>
      <c r="F169" s="10">
        <f t="shared" ca="1" si="30"/>
        <v>-7.2953099078532632E-2</v>
      </c>
      <c r="G169" s="10">
        <f t="shared" ca="1" si="31"/>
        <v>1499.2704690092146</v>
      </c>
      <c r="H169" s="10">
        <f t="shared" ca="1" si="32"/>
        <v>0.7794092635506652</v>
      </c>
      <c r="I169" s="10">
        <f t="shared" ca="1" si="32"/>
        <v>0.61699582568873668</v>
      </c>
      <c r="J169" s="10">
        <f t="shared" ca="1" si="33"/>
        <v>-0.52368316176457286</v>
      </c>
      <c r="K169" s="10">
        <f t="shared" ca="1" si="34"/>
        <v>1494.7631683823543</v>
      </c>
      <c r="L169" s="10">
        <f t="shared" ca="1" si="35"/>
        <v>0.7874150322121527</v>
      </c>
      <c r="M169" s="10">
        <f t="shared" ca="1" si="35"/>
        <v>0.42487870825548524</v>
      </c>
      <c r="N169" s="10">
        <f t="shared" ca="1" si="36"/>
        <v>-0.61578039844920152</v>
      </c>
      <c r="O169" s="10">
        <f t="shared" ca="1" si="37"/>
        <v>1493.8421960155081</v>
      </c>
      <c r="P169" s="10"/>
      <c r="Q169" s="10"/>
      <c r="R169" s="9">
        <f t="shared" ca="1" si="38"/>
        <v>1493.8421960155081</v>
      </c>
      <c r="T169" s="9">
        <f t="shared" ca="1" si="39"/>
        <v>5.4282729937065142</v>
      </c>
      <c r="U169" s="9">
        <f t="shared" ca="1" si="40"/>
        <v>0.92097236684617201</v>
      </c>
      <c r="V169" s="9">
        <f t="shared" ca="1" si="41"/>
        <v>1493.8421960155081</v>
      </c>
      <c r="W169" s="9">
        <f t="shared" ca="1" si="28"/>
        <v>0.92097236684617201</v>
      </c>
    </row>
    <row r="170" spans="3:23" s="9" customFormat="1" x14ac:dyDescent="0.2">
      <c r="C170" s="9">
        <v>157</v>
      </c>
      <c r="D170" s="10">
        <f t="shared" ca="1" si="29"/>
        <v>0.49498805028740656</v>
      </c>
      <c r="E170" s="10">
        <f t="shared" ca="1" si="29"/>
        <v>0.83804597704470207</v>
      </c>
      <c r="F170" s="10">
        <f t="shared" ca="1" si="30"/>
        <v>0.62311482602931934</v>
      </c>
      <c r="G170" s="10">
        <f t="shared" ca="1" si="31"/>
        <v>1506.2311482602931</v>
      </c>
      <c r="H170" s="10">
        <f t="shared" ca="1" si="32"/>
        <v>0.72660748259513952</v>
      </c>
      <c r="I170" s="10">
        <f t="shared" ca="1" si="32"/>
        <v>0.11285273625186254</v>
      </c>
      <c r="J170" s="10">
        <f t="shared" ca="1" si="33"/>
        <v>0.60657271756757491</v>
      </c>
      <c r="K170" s="10">
        <f t="shared" ca="1" si="34"/>
        <v>1506.0657271756756</v>
      </c>
      <c r="L170" s="10">
        <f t="shared" ca="1" si="35"/>
        <v>0.69737822317539422</v>
      </c>
      <c r="M170" s="10">
        <f t="shared" ca="1" si="35"/>
        <v>0.3580403590664949</v>
      </c>
      <c r="N170" s="10">
        <f t="shared" ca="1" si="36"/>
        <v>-0.53309741799501409</v>
      </c>
      <c r="O170" s="10">
        <f t="shared" ca="1" si="37"/>
        <v>1494.6690258200499</v>
      </c>
      <c r="P170" s="10"/>
      <c r="Q170" s="10"/>
      <c r="R170" s="9">
        <f t="shared" ca="1" si="38"/>
        <v>1494.6690258200499</v>
      </c>
      <c r="T170" s="9">
        <f t="shared" ca="1" si="39"/>
        <v>11.562122440243229</v>
      </c>
      <c r="U170" s="9">
        <f t="shared" ca="1" si="40"/>
        <v>11.396701355625737</v>
      </c>
      <c r="V170" s="9">
        <f t="shared" ca="1" si="41"/>
        <v>1494.6690258200499</v>
      </c>
      <c r="W170" s="9">
        <f t="shared" ca="1" si="28"/>
        <v>11.396701355625737</v>
      </c>
    </row>
    <row r="171" spans="3:23" s="9" customFormat="1" x14ac:dyDescent="0.2">
      <c r="C171" s="9">
        <v>158</v>
      </c>
      <c r="D171" s="10">
        <f t="shared" ca="1" si="29"/>
        <v>0.60372472817381473</v>
      </c>
      <c r="E171" s="10">
        <f t="shared" ca="1" si="29"/>
        <v>2.244295845038502E-2</v>
      </c>
      <c r="F171" s="10">
        <f t="shared" ca="1" si="30"/>
        <v>0.9946544059330209</v>
      </c>
      <c r="G171" s="10">
        <f t="shared" ca="1" si="31"/>
        <v>1509.9465440593301</v>
      </c>
      <c r="H171" s="10">
        <f t="shared" ca="1" si="32"/>
        <v>0.24566131630913346</v>
      </c>
      <c r="I171" s="10">
        <f t="shared" ca="1" si="32"/>
        <v>0.22130348463729521</v>
      </c>
      <c r="J171" s="10">
        <f t="shared" ca="1" si="33"/>
        <v>0.30048386722216863</v>
      </c>
      <c r="K171" s="10">
        <f t="shared" ca="1" si="34"/>
        <v>1503.0048386722217</v>
      </c>
      <c r="L171" s="10">
        <f t="shared" ca="1" si="35"/>
        <v>0.43249689595645513</v>
      </c>
      <c r="M171" s="10">
        <f t="shared" ca="1" si="35"/>
        <v>0.83542880974542033</v>
      </c>
      <c r="N171" s="10">
        <f t="shared" ca="1" si="36"/>
        <v>0.66207820148370111</v>
      </c>
      <c r="O171" s="10">
        <f t="shared" ca="1" si="37"/>
        <v>1506.620782014837</v>
      </c>
      <c r="P171" s="10"/>
      <c r="Q171" s="10"/>
      <c r="R171" s="9">
        <f t="shared" ca="1" si="38"/>
        <v>1503.0048386722217</v>
      </c>
      <c r="T171" s="9">
        <f t="shared" ca="1" si="39"/>
        <v>6.9417053871084136</v>
      </c>
      <c r="U171" s="9">
        <f t="shared" ca="1" si="40"/>
        <v>1503.0048386722217</v>
      </c>
      <c r="V171" s="9">
        <f t="shared" ca="1" si="41"/>
        <v>3.61594334261531</v>
      </c>
      <c r="W171" s="9">
        <f t="shared" ca="1" si="28"/>
        <v>3.61594334261531</v>
      </c>
    </row>
    <row r="172" spans="3:23" s="9" customFormat="1" x14ac:dyDescent="0.2">
      <c r="C172" s="9">
        <v>159</v>
      </c>
      <c r="D172" s="10">
        <f t="shared" ca="1" si="29"/>
        <v>0.70831154501716076</v>
      </c>
      <c r="E172" s="10">
        <f t="shared" ca="1" si="29"/>
        <v>0.9877414046937667</v>
      </c>
      <c r="F172" s="10">
        <f t="shared" ca="1" si="30"/>
        <v>0.82804507697767971</v>
      </c>
      <c r="G172" s="10">
        <f t="shared" ca="1" si="31"/>
        <v>1508.2804507697767</v>
      </c>
      <c r="H172" s="10">
        <f t="shared" ca="1" si="32"/>
        <v>0.51907628153733254</v>
      </c>
      <c r="I172" s="10">
        <f t="shared" ca="1" si="32"/>
        <v>0.34389798843403085</v>
      </c>
      <c r="J172" s="10">
        <f t="shared" ca="1" si="33"/>
        <v>-0.63710612784440457</v>
      </c>
      <c r="K172" s="10">
        <f t="shared" ca="1" si="34"/>
        <v>1493.6289387215559</v>
      </c>
      <c r="L172" s="10">
        <f t="shared" ca="1" si="35"/>
        <v>0.79334281134881779</v>
      </c>
      <c r="M172" s="10">
        <f t="shared" ca="1" si="35"/>
        <v>0.78373920169990008</v>
      </c>
      <c r="N172" s="10">
        <f t="shared" ca="1" si="36"/>
        <v>0.14316844403853299</v>
      </c>
      <c r="O172" s="10">
        <f t="shared" ca="1" si="37"/>
        <v>1501.4316844403854</v>
      </c>
      <c r="P172" s="10"/>
      <c r="Q172" s="10"/>
      <c r="R172" s="9">
        <f t="shared" ca="1" si="38"/>
        <v>1493.6289387215559</v>
      </c>
      <c r="T172" s="9">
        <f t="shared" ca="1" si="39"/>
        <v>14.651512048220866</v>
      </c>
      <c r="U172" s="9">
        <f t="shared" ca="1" si="40"/>
        <v>1493.6289387215559</v>
      </c>
      <c r="V172" s="9">
        <f t="shared" ca="1" si="41"/>
        <v>7.8027457188295557</v>
      </c>
      <c r="W172" s="9">
        <f t="shared" ca="1" si="28"/>
        <v>7.8027457188295557</v>
      </c>
    </row>
    <row r="173" spans="3:23" s="9" customFormat="1" x14ac:dyDescent="0.2">
      <c r="C173" s="9">
        <v>160</v>
      </c>
      <c r="D173" s="10">
        <f t="shared" ca="1" si="29"/>
        <v>0.32906323117778036</v>
      </c>
      <c r="E173" s="10">
        <f t="shared" ca="1" si="29"/>
        <v>0.17703241295054906</v>
      </c>
      <c r="F173" s="10">
        <f t="shared" ca="1" si="30"/>
        <v>0.65986980966405928</v>
      </c>
      <c r="G173" s="10">
        <f t="shared" ca="1" si="31"/>
        <v>1506.5986980966406</v>
      </c>
      <c r="H173" s="10">
        <f t="shared" ca="1" si="32"/>
        <v>0.91510659477872391</v>
      </c>
      <c r="I173" s="10">
        <f t="shared" ca="1" si="32"/>
        <v>0.62185552279324818</v>
      </c>
      <c r="J173" s="10">
        <f t="shared" ca="1" si="33"/>
        <v>-0.30367638027971505</v>
      </c>
      <c r="K173" s="10">
        <f t="shared" ca="1" si="34"/>
        <v>1496.9632361972028</v>
      </c>
      <c r="L173" s="10">
        <f t="shared" ca="1" si="35"/>
        <v>0.75296197215837413</v>
      </c>
      <c r="M173" s="10">
        <f t="shared" ca="1" si="35"/>
        <v>0.66565362446631959</v>
      </c>
      <c r="N173" s="10">
        <f t="shared" ca="1" si="36"/>
        <v>-0.38080159099487793</v>
      </c>
      <c r="O173" s="10">
        <f t="shared" ca="1" si="37"/>
        <v>1496.1919840900512</v>
      </c>
      <c r="P173" s="10"/>
      <c r="Q173" s="10"/>
      <c r="R173" s="9">
        <f t="shared" ca="1" si="38"/>
        <v>1496.1919840900512</v>
      </c>
      <c r="T173" s="9">
        <f t="shared" ca="1" si="39"/>
        <v>10.406714006589482</v>
      </c>
      <c r="U173" s="9">
        <f t="shared" ca="1" si="40"/>
        <v>0.77125210715166759</v>
      </c>
      <c r="V173" s="9">
        <f t="shared" ca="1" si="41"/>
        <v>1496.1919840900512</v>
      </c>
      <c r="W173" s="9">
        <f t="shared" ca="1" si="28"/>
        <v>0.77125210715166759</v>
      </c>
    </row>
    <row r="174" spans="3:23" s="9" customFormat="1" x14ac:dyDescent="0.2">
      <c r="C174" s="9">
        <v>161</v>
      </c>
      <c r="D174" s="10">
        <f t="shared" ca="1" si="29"/>
        <v>7.0289400364573651E-2</v>
      </c>
      <c r="E174" s="10">
        <f t="shared" ca="1" si="29"/>
        <v>0.68697961868304314</v>
      </c>
      <c r="F174" s="10">
        <f t="shared" ca="1" si="30"/>
        <v>-0.88881279376600253</v>
      </c>
      <c r="G174" s="10">
        <f t="shared" ca="1" si="31"/>
        <v>1491.1118720623399</v>
      </c>
      <c r="H174" s="10">
        <f t="shared" ca="1" si="32"/>
        <v>0.8323318387252574</v>
      </c>
      <c r="I174" s="10">
        <f t="shared" ca="1" si="32"/>
        <v>0.63758336142226546</v>
      </c>
      <c r="J174" s="10">
        <f t="shared" ca="1" si="33"/>
        <v>-0.39322349222702735</v>
      </c>
      <c r="K174" s="10">
        <f t="shared" ca="1" si="34"/>
        <v>1496.0677650777297</v>
      </c>
      <c r="L174" s="10">
        <f t="shared" ca="1" si="35"/>
        <v>0.55762415288372003</v>
      </c>
      <c r="M174" s="10">
        <f t="shared" ca="1" si="35"/>
        <v>0.81971121183183715</v>
      </c>
      <c r="N174" s="10">
        <f t="shared" ca="1" si="36"/>
        <v>0.45840929561270111</v>
      </c>
      <c r="O174" s="10">
        <f t="shared" ca="1" si="37"/>
        <v>1504.5840929561271</v>
      </c>
      <c r="P174" s="10"/>
      <c r="Q174" s="10"/>
      <c r="R174" s="9">
        <f t="shared" ca="1" si="38"/>
        <v>1491.1118720623399</v>
      </c>
      <c r="T174" s="9">
        <f t="shared" ca="1" si="39"/>
        <v>1491.1118720623399</v>
      </c>
      <c r="U174" s="9">
        <f t="shared" ca="1" si="40"/>
        <v>4.9558930153898473</v>
      </c>
      <c r="V174" s="9">
        <f t="shared" ca="1" si="41"/>
        <v>13.472220893787153</v>
      </c>
      <c r="W174" s="9">
        <f t="shared" ca="1" si="28"/>
        <v>4.9558930153898473</v>
      </c>
    </row>
    <row r="175" spans="3:23" s="9" customFormat="1" x14ac:dyDescent="0.2">
      <c r="C175" s="9">
        <v>162</v>
      </c>
      <c r="D175" s="10">
        <f t="shared" ca="1" si="29"/>
        <v>0.74379300816657112</v>
      </c>
      <c r="E175" s="10">
        <f t="shared" ca="1" si="29"/>
        <v>0.10360718682021408</v>
      </c>
      <c r="F175" s="10">
        <f t="shared" ca="1" si="30"/>
        <v>0.6120532563430946</v>
      </c>
      <c r="G175" s="10">
        <f t="shared" ca="1" si="31"/>
        <v>1506.120532563431</v>
      </c>
      <c r="H175" s="10">
        <f t="shared" ca="1" si="32"/>
        <v>0.84944155543971211</v>
      </c>
      <c r="I175" s="10">
        <f t="shared" ca="1" si="32"/>
        <v>0.98267668698065569</v>
      </c>
      <c r="J175" s="10">
        <f t="shared" ca="1" si="33"/>
        <v>0.56789181137531564</v>
      </c>
      <c r="K175" s="10">
        <f t="shared" ca="1" si="34"/>
        <v>1505.6789181137531</v>
      </c>
      <c r="L175" s="10">
        <f t="shared" ca="1" si="35"/>
        <v>6.7596801250515925E-2</v>
      </c>
      <c r="M175" s="10">
        <f t="shared" ca="1" si="35"/>
        <v>0.80708485786662199</v>
      </c>
      <c r="N175" s="10">
        <f t="shared" ca="1" si="36"/>
        <v>0.81485097556899699</v>
      </c>
      <c r="O175" s="10">
        <f t="shared" ca="1" si="37"/>
        <v>1508.1485097556899</v>
      </c>
      <c r="P175" s="10"/>
      <c r="Q175" s="10"/>
      <c r="R175" s="9">
        <f t="shared" ca="1" si="38"/>
        <v>1505.6789181137531</v>
      </c>
      <c r="T175" s="9">
        <f t="shared" ca="1" si="39"/>
        <v>0.44161444967789976</v>
      </c>
      <c r="U175" s="9">
        <f t="shared" ca="1" si="40"/>
        <v>1505.6789181137531</v>
      </c>
      <c r="V175" s="9">
        <f t="shared" ca="1" si="41"/>
        <v>2.4695916419368587</v>
      </c>
      <c r="W175" s="9">
        <f t="shared" ca="1" si="28"/>
        <v>0.44161444967789976</v>
      </c>
    </row>
    <row r="176" spans="3:23" s="9" customFormat="1" x14ac:dyDescent="0.2">
      <c r="C176" s="9">
        <v>163</v>
      </c>
      <c r="D176" s="10">
        <f t="shared" ca="1" si="29"/>
        <v>0.20958614139459364</v>
      </c>
      <c r="E176" s="10">
        <f t="shared" ca="1" si="29"/>
        <v>0.8844723528012064</v>
      </c>
      <c r="F176" s="10">
        <f t="shared" ca="1" si="30"/>
        <v>1.32218949667869</v>
      </c>
      <c r="G176" s="10">
        <f t="shared" ca="1" si="31"/>
        <v>1513.221894966787</v>
      </c>
      <c r="H176" s="10">
        <f t="shared" ca="1" si="32"/>
        <v>0.21632953282891987</v>
      </c>
      <c r="I176" s="10">
        <f t="shared" ca="1" si="32"/>
        <v>0.43245592966284174</v>
      </c>
      <c r="J176" s="10">
        <f t="shared" ca="1" si="33"/>
        <v>-1.5946012929573199</v>
      </c>
      <c r="K176" s="10">
        <f t="shared" ca="1" si="34"/>
        <v>1484.0539870704267</v>
      </c>
      <c r="L176" s="10">
        <f t="shared" ca="1" si="35"/>
        <v>0.49315882672785305</v>
      </c>
      <c r="M176" s="10">
        <f t="shared" ca="1" si="35"/>
        <v>0.2000481789094164</v>
      </c>
      <c r="N176" s="10">
        <f t="shared" ca="1" si="36"/>
        <v>0.36709536109055119</v>
      </c>
      <c r="O176" s="10">
        <f t="shared" ca="1" si="37"/>
        <v>1503.6709536109056</v>
      </c>
      <c r="P176" s="10"/>
      <c r="Q176" s="10"/>
      <c r="R176" s="9">
        <f t="shared" ca="1" si="38"/>
        <v>1484.0539870704267</v>
      </c>
      <c r="T176" s="9">
        <f t="shared" ca="1" si="39"/>
        <v>29.167907896360248</v>
      </c>
      <c r="U176" s="9">
        <f t="shared" ca="1" si="40"/>
        <v>1484.0539870704267</v>
      </c>
      <c r="V176" s="9">
        <f t="shared" ca="1" si="41"/>
        <v>19.61696654047887</v>
      </c>
      <c r="W176" s="9">
        <f t="shared" ca="1" si="28"/>
        <v>19.61696654047887</v>
      </c>
    </row>
    <row r="177" spans="3:23" s="9" customFormat="1" x14ac:dyDescent="0.2">
      <c r="C177" s="9">
        <v>164</v>
      </c>
      <c r="D177" s="10">
        <f t="shared" ca="1" si="29"/>
        <v>0.78013442462301785</v>
      </c>
      <c r="E177" s="10">
        <f t="shared" ca="1" si="29"/>
        <v>0.48851294847029225</v>
      </c>
      <c r="F177" s="10">
        <f t="shared" ca="1" si="30"/>
        <v>-0.70284831163291039</v>
      </c>
      <c r="G177" s="10">
        <f t="shared" ca="1" si="31"/>
        <v>1492.9715168836708</v>
      </c>
      <c r="H177" s="10">
        <f t="shared" ca="1" si="32"/>
        <v>0.36759273183070618</v>
      </c>
      <c r="I177" s="10">
        <f t="shared" ca="1" si="32"/>
        <v>0.42630489979398889</v>
      </c>
      <c r="J177" s="10">
        <f t="shared" ca="1" si="33"/>
        <v>-1.2657882889586463</v>
      </c>
      <c r="K177" s="10">
        <f t="shared" ca="1" si="34"/>
        <v>1487.3421171104135</v>
      </c>
      <c r="L177" s="10">
        <f t="shared" ca="1" si="35"/>
        <v>0.93147635497694037</v>
      </c>
      <c r="M177" s="10">
        <f t="shared" ca="1" si="35"/>
        <v>0.34139259994722237</v>
      </c>
      <c r="N177" s="10">
        <f t="shared" ca="1" si="36"/>
        <v>-0.2046688104374986</v>
      </c>
      <c r="O177" s="10">
        <f t="shared" ca="1" si="37"/>
        <v>1497.9533118956251</v>
      </c>
      <c r="P177" s="10"/>
      <c r="Q177" s="10"/>
      <c r="R177" s="9">
        <f t="shared" ca="1" si="38"/>
        <v>1487.3421171104135</v>
      </c>
      <c r="T177" s="9">
        <f t="shared" ca="1" si="39"/>
        <v>5.6293997732573189</v>
      </c>
      <c r="U177" s="9">
        <f t="shared" ca="1" si="40"/>
        <v>1487.3421171104135</v>
      </c>
      <c r="V177" s="9">
        <f t="shared" ca="1" si="41"/>
        <v>10.611194785211637</v>
      </c>
      <c r="W177" s="9">
        <f t="shared" ca="1" si="28"/>
        <v>5.6293997732573189</v>
      </c>
    </row>
    <row r="178" spans="3:23" s="9" customFormat="1" x14ac:dyDescent="0.2">
      <c r="C178" s="9">
        <v>165</v>
      </c>
      <c r="D178" s="10">
        <f t="shared" ca="1" si="29"/>
        <v>0.1606479754771506</v>
      </c>
      <c r="E178" s="10">
        <f t="shared" ca="1" si="29"/>
        <v>9.3578061308758897E-2</v>
      </c>
      <c r="F178" s="10">
        <f t="shared" ca="1" si="30"/>
        <v>1.5912071303854085</v>
      </c>
      <c r="G178" s="10">
        <f t="shared" ca="1" si="31"/>
        <v>1515.9120713038542</v>
      </c>
      <c r="H178" s="10">
        <f t="shared" ca="1" si="32"/>
        <v>0.34814159838623437</v>
      </c>
      <c r="I178" s="10">
        <f t="shared" ca="1" si="32"/>
        <v>0.19706479479554884</v>
      </c>
      <c r="J178" s="10">
        <f t="shared" ca="1" si="33"/>
        <v>0.47430618037200012</v>
      </c>
      <c r="K178" s="10">
        <f t="shared" ca="1" si="34"/>
        <v>1504.7430618037199</v>
      </c>
      <c r="L178" s="10">
        <f t="shared" ca="1" si="35"/>
        <v>0.5795910957113185</v>
      </c>
      <c r="M178" s="10">
        <f t="shared" ca="1" si="35"/>
        <v>0.91249115886194931</v>
      </c>
      <c r="N178" s="10">
        <f t="shared" ca="1" si="36"/>
        <v>0.89050523792908221</v>
      </c>
      <c r="O178" s="10">
        <f t="shared" ca="1" si="37"/>
        <v>1508.9050523792907</v>
      </c>
      <c r="P178" s="10"/>
      <c r="Q178" s="10"/>
      <c r="R178" s="9">
        <f t="shared" ca="1" si="38"/>
        <v>1504.7430618037199</v>
      </c>
      <c r="T178" s="9">
        <f t="shared" ca="1" si="39"/>
        <v>11.16900950013428</v>
      </c>
      <c r="U178" s="9">
        <f t="shared" ca="1" si="40"/>
        <v>1504.7430618037199</v>
      </c>
      <c r="V178" s="9">
        <f t="shared" ca="1" si="41"/>
        <v>4.161990575570826</v>
      </c>
      <c r="W178" s="9">
        <f t="shared" ca="1" si="28"/>
        <v>4.161990575570826</v>
      </c>
    </row>
    <row r="179" spans="3:23" s="9" customFormat="1" x14ac:dyDescent="0.2">
      <c r="C179" s="9">
        <v>166</v>
      </c>
      <c r="D179" s="10">
        <f t="shared" ca="1" si="29"/>
        <v>0.35547085880202833</v>
      </c>
      <c r="E179" s="10">
        <f t="shared" ca="1" si="29"/>
        <v>0.43782234553270616</v>
      </c>
      <c r="F179" s="10">
        <f t="shared" ca="1" si="30"/>
        <v>-1.3299013484139819</v>
      </c>
      <c r="G179" s="10">
        <f t="shared" ca="1" si="31"/>
        <v>1486.7009865158602</v>
      </c>
      <c r="H179" s="10">
        <f t="shared" ca="1" si="32"/>
        <v>0.68131437567195385</v>
      </c>
      <c r="I179" s="10">
        <f t="shared" ca="1" si="32"/>
        <v>0.13412828373666885</v>
      </c>
      <c r="J179" s="10">
        <f t="shared" ca="1" si="33"/>
        <v>0.582932507205696</v>
      </c>
      <c r="K179" s="10">
        <f t="shared" ca="1" si="34"/>
        <v>1505.8293250720569</v>
      </c>
      <c r="L179" s="10">
        <f t="shared" ca="1" si="35"/>
        <v>0.1818981454783809</v>
      </c>
      <c r="M179" s="10">
        <f t="shared" ca="1" si="35"/>
        <v>0.16529627372222444</v>
      </c>
      <c r="N179" s="10">
        <f t="shared" ca="1" si="36"/>
        <v>0.93685476344476792</v>
      </c>
      <c r="O179" s="10">
        <f t="shared" ca="1" si="37"/>
        <v>1509.3685476344476</v>
      </c>
      <c r="P179" s="10"/>
      <c r="Q179" s="10"/>
      <c r="R179" s="9">
        <f t="shared" ca="1" si="38"/>
        <v>1486.7009865158602</v>
      </c>
      <c r="T179" s="9">
        <f t="shared" ca="1" si="39"/>
        <v>1486.7009865158602</v>
      </c>
      <c r="U179" s="9">
        <f t="shared" ca="1" si="40"/>
        <v>19.128338556196695</v>
      </c>
      <c r="V179" s="9">
        <f t="shared" ca="1" si="41"/>
        <v>22.6675611185874</v>
      </c>
      <c r="W179" s="9">
        <f t="shared" ca="1" si="28"/>
        <v>19.128338556196695</v>
      </c>
    </row>
    <row r="180" spans="3:23" s="9" customFormat="1" x14ac:dyDescent="0.2">
      <c r="C180" s="9">
        <v>167</v>
      </c>
      <c r="D180" s="10">
        <f t="shared" ca="1" si="29"/>
        <v>0.13351991746478253</v>
      </c>
      <c r="E180" s="10">
        <f t="shared" ca="1" si="29"/>
        <v>0.10270285669579815</v>
      </c>
      <c r="F180" s="10">
        <f t="shared" ca="1" si="30"/>
        <v>1.603222913757429</v>
      </c>
      <c r="G180" s="10">
        <f t="shared" ca="1" si="31"/>
        <v>1516.0322291375742</v>
      </c>
      <c r="H180" s="10">
        <f t="shared" ca="1" si="32"/>
        <v>0.63652846304482769</v>
      </c>
      <c r="I180" s="10">
        <f t="shared" ca="1" si="32"/>
        <v>4.0736342401130887E-3</v>
      </c>
      <c r="J180" s="10">
        <f t="shared" ca="1" si="33"/>
        <v>0.95018974074394669</v>
      </c>
      <c r="K180" s="10">
        <f t="shared" ca="1" si="34"/>
        <v>1509.5018974074394</v>
      </c>
      <c r="L180" s="10">
        <f t="shared" ca="1" si="35"/>
        <v>0.79163765371226302</v>
      </c>
      <c r="M180" s="10">
        <f t="shared" ca="1" si="35"/>
        <v>0.83224970295245837</v>
      </c>
      <c r="N180" s="10">
        <f t="shared" ca="1" si="36"/>
        <v>0.33775913161487692</v>
      </c>
      <c r="O180" s="10">
        <f t="shared" ca="1" si="37"/>
        <v>1503.3775913161487</v>
      </c>
      <c r="P180" s="10"/>
      <c r="Q180" s="10"/>
      <c r="R180" s="9">
        <f t="shared" ca="1" si="38"/>
        <v>1503.3775913161487</v>
      </c>
      <c r="T180" s="9">
        <f t="shared" ca="1" si="39"/>
        <v>12.654637821425467</v>
      </c>
      <c r="U180" s="9">
        <f t="shared" ca="1" si="40"/>
        <v>6.1243060912906913</v>
      </c>
      <c r="V180" s="9">
        <f t="shared" ca="1" si="41"/>
        <v>1503.3775913161487</v>
      </c>
      <c r="W180" s="9">
        <f t="shared" ca="1" si="28"/>
        <v>6.1243060912906913</v>
      </c>
    </row>
    <row r="181" spans="3:23" s="9" customFormat="1" x14ac:dyDescent="0.2">
      <c r="C181" s="9">
        <v>168</v>
      </c>
      <c r="D181" s="10">
        <f t="shared" ca="1" si="29"/>
        <v>0.24184146932677542</v>
      </c>
      <c r="E181" s="10">
        <f t="shared" ca="1" si="29"/>
        <v>0.30826805596309925</v>
      </c>
      <c r="F181" s="10">
        <f t="shared" ca="1" si="30"/>
        <v>-0.60317507519102853</v>
      </c>
      <c r="G181" s="10">
        <f t="shared" ca="1" si="31"/>
        <v>1493.9682492480897</v>
      </c>
      <c r="H181" s="10">
        <f t="shared" ca="1" si="32"/>
        <v>0.93732763076812564</v>
      </c>
      <c r="I181" s="10">
        <f t="shared" ca="1" si="32"/>
        <v>0.12478789670733303</v>
      </c>
      <c r="J181" s="10">
        <f t="shared" ca="1" si="33"/>
        <v>0.2547447887583465</v>
      </c>
      <c r="K181" s="10">
        <f t="shared" ca="1" si="34"/>
        <v>1502.5474478875835</v>
      </c>
      <c r="L181" s="10">
        <f t="shared" ca="1" si="35"/>
        <v>0.51307492929233445</v>
      </c>
      <c r="M181" s="10">
        <f t="shared" ca="1" si="35"/>
        <v>0.50825870835203224</v>
      </c>
      <c r="N181" s="10">
        <f t="shared" ca="1" si="36"/>
        <v>-1.1537227427550532</v>
      </c>
      <c r="O181" s="10">
        <f t="shared" ca="1" si="37"/>
        <v>1488.4627725724495</v>
      </c>
      <c r="P181" s="10"/>
      <c r="Q181" s="10"/>
      <c r="R181" s="9">
        <f t="shared" ca="1" si="38"/>
        <v>1488.4627725724495</v>
      </c>
      <c r="T181" s="9">
        <f t="shared" ca="1" si="39"/>
        <v>5.5054766756402387</v>
      </c>
      <c r="U181" s="9">
        <f t="shared" ca="1" si="40"/>
        <v>14.084675315134064</v>
      </c>
      <c r="V181" s="9">
        <f t="shared" ca="1" si="41"/>
        <v>1488.4627725724495</v>
      </c>
      <c r="W181" s="9">
        <f t="shared" ca="1" si="28"/>
        <v>5.5054766756402387</v>
      </c>
    </row>
    <row r="182" spans="3:23" s="9" customFormat="1" x14ac:dyDescent="0.2">
      <c r="C182" s="9">
        <v>169</v>
      </c>
      <c r="D182" s="10">
        <f t="shared" ca="1" si="29"/>
        <v>0.99422751161842304</v>
      </c>
      <c r="E182" s="10">
        <f t="shared" ca="1" si="29"/>
        <v>3.1653699184190476E-2</v>
      </c>
      <c r="F182" s="10">
        <f t="shared" ca="1" si="30"/>
        <v>0.1054819499877509</v>
      </c>
      <c r="G182" s="10">
        <f t="shared" ca="1" si="31"/>
        <v>1501.0548194998776</v>
      </c>
      <c r="H182" s="10">
        <f t="shared" ca="1" si="32"/>
        <v>0.27232140316557463</v>
      </c>
      <c r="I182" s="10">
        <f t="shared" ca="1" si="32"/>
        <v>0.24282608175413078</v>
      </c>
      <c r="J182" s="10">
        <f t="shared" ca="1" si="33"/>
        <v>7.2678315424933776E-2</v>
      </c>
      <c r="K182" s="10">
        <f t="shared" ca="1" si="34"/>
        <v>1500.7267831542492</v>
      </c>
      <c r="L182" s="10">
        <f t="shared" ca="1" si="35"/>
        <v>0.10028637504268223</v>
      </c>
      <c r="M182" s="10">
        <f t="shared" ca="1" si="35"/>
        <v>0.17198994117355371</v>
      </c>
      <c r="N182" s="10">
        <f t="shared" ca="1" si="36"/>
        <v>1.0096067915881646</v>
      </c>
      <c r="O182" s="10">
        <f t="shared" ca="1" si="37"/>
        <v>1510.0960679158816</v>
      </c>
      <c r="P182" s="10"/>
      <c r="Q182" s="10"/>
      <c r="R182" s="9">
        <f t="shared" ca="1" si="38"/>
        <v>1500.7267831542492</v>
      </c>
      <c r="T182" s="9">
        <f t="shared" ca="1" si="39"/>
        <v>0.32803634562833395</v>
      </c>
      <c r="U182" s="9">
        <f t="shared" ca="1" si="40"/>
        <v>1500.7267831542492</v>
      </c>
      <c r="V182" s="9">
        <f t="shared" ca="1" si="41"/>
        <v>9.3692847616323434</v>
      </c>
      <c r="W182" s="9">
        <f t="shared" ca="1" si="28"/>
        <v>0.32803634562833395</v>
      </c>
    </row>
    <row r="183" spans="3:23" s="9" customFormat="1" x14ac:dyDescent="0.2">
      <c r="C183" s="9">
        <v>170</v>
      </c>
      <c r="D183" s="10">
        <f t="shared" ca="1" si="29"/>
        <v>0.60844609465237598</v>
      </c>
      <c r="E183" s="10">
        <f t="shared" ca="1" si="29"/>
        <v>0.83130795296390303</v>
      </c>
      <c r="F183" s="10">
        <f t="shared" ca="1" si="30"/>
        <v>0.48739482720237109</v>
      </c>
      <c r="G183" s="10">
        <f t="shared" ca="1" si="31"/>
        <v>1504.8739482720237</v>
      </c>
      <c r="H183" s="10">
        <f t="shared" ca="1" si="32"/>
        <v>0.95339276961276187</v>
      </c>
      <c r="I183" s="10">
        <f t="shared" ca="1" si="32"/>
        <v>0.41895496313171565</v>
      </c>
      <c r="J183" s="10">
        <f t="shared" ca="1" si="33"/>
        <v>-0.26976106446705683</v>
      </c>
      <c r="K183" s="10">
        <f t="shared" ca="1" si="34"/>
        <v>1497.3023893553295</v>
      </c>
      <c r="L183" s="10">
        <f t="shared" ca="1" si="35"/>
        <v>0.24430278052294641</v>
      </c>
      <c r="M183" s="10">
        <f t="shared" ca="1" si="35"/>
        <v>0.50344186944759484</v>
      </c>
      <c r="N183" s="10">
        <f t="shared" ca="1" si="36"/>
        <v>-1.6785040357339001</v>
      </c>
      <c r="O183" s="10">
        <f t="shared" ca="1" si="37"/>
        <v>1483.2149596426609</v>
      </c>
      <c r="P183" s="10"/>
      <c r="Q183" s="10"/>
      <c r="R183" s="9">
        <f t="shared" ca="1" si="38"/>
        <v>1483.2149596426609</v>
      </c>
      <c r="T183" s="9">
        <f t="shared" ca="1" si="39"/>
        <v>21.658988629362739</v>
      </c>
      <c r="U183" s="9">
        <f t="shared" ca="1" si="40"/>
        <v>14.087429712668609</v>
      </c>
      <c r="V183" s="9">
        <f t="shared" ca="1" si="41"/>
        <v>1483.2149596426609</v>
      </c>
      <c r="W183" s="9">
        <f t="shared" ca="1" si="28"/>
        <v>14.087429712668609</v>
      </c>
    </row>
    <row r="184" spans="3:23" s="9" customFormat="1" x14ac:dyDescent="0.2">
      <c r="C184" s="9">
        <v>171</v>
      </c>
      <c r="D184" s="10">
        <f t="shared" ca="1" si="29"/>
        <v>0.48744607712719912</v>
      </c>
      <c r="E184" s="10">
        <f t="shared" ca="1" si="29"/>
        <v>0.86056098391311753</v>
      </c>
      <c r="F184" s="10">
        <f t="shared" ca="1" si="30"/>
        <v>0.76740286943810077</v>
      </c>
      <c r="G184" s="10">
        <f t="shared" ca="1" si="31"/>
        <v>1507.6740286943809</v>
      </c>
      <c r="H184" s="10">
        <f t="shared" ca="1" si="32"/>
        <v>0.60633812106459961</v>
      </c>
      <c r="I184" s="10">
        <f t="shared" ca="1" si="32"/>
        <v>0.84519693505876936</v>
      </c>
      <c r="J184" s="10">
        <f t="shared" ca="1" si="33"/>
        <v>0.56328511373954337</v>
      </c>
      <c r="K184" s="10">
        <f t="shared" ca="1" si="34"/>
        <v>1505.6328511373954</v>
      </c>
      <c r="L184" s="10">
        <f t="shared" ca="1" si="35"/>
        <v>0.65147640770602155</v>
      </c>
      <c r="M184" s="10">
        <f t="shared" ca="1" si="35"/>
        <v>0.4619480113627723</v>
      </c>
      <c r="N184" s="10">
        <f t="shared" ca="1" si="36"/>
        <v>-0.89942444973805447</v>
      </c>
      <c r="O184" s="10">
        <f t="shared" ca="1" si="37"/>
        <v>1491.0057555026194</v>
      </c>
      <c r="P184" s="10"/>
      <c r="Q184" s="10"/>
      <c r="R184" s="9">
        <f t="shared" ca="1" si="38"/>
        <v>1491.0057555026194</v>
      </c>
      <c r="T184" s="9">
        <f t="shared" ca="1" si="39"/>
        <v>16.6682731917615</v>
      </c>
      <c r="U184" s="9">
        <f t="shared" ca="1" si="40"/>
        <v>14.627095634775969</v>
      </c>
      <c r="V184" s="9">
        <f t="shared" ca="1" si="41"/>
        <v>1491.0057555026194</v>
      </c>
      <c r="W184" s="9">
        <f t="shared" ca="1" si="28"/>
        <v>14.627095634775969</v>
      </c>
    </row>
    <row r="185" spans="3:23" s="9" customFormat="1" x14ac:dyDescent="0.2">
      <c r="C185" s="9">
        <v>172</v>
      </c>
      <c r="D185" s="10">
        <f t="shared" ca="1" si="29"/>
        <v>0.67603808417701161</v>
      </c>
      <c r="E185" s="10">
        <f t="shared" ca="1" si="29"/>
        <v>0.152352745697102</v>
      </c>
      <c r="F185" s="10">
        <f t="shared" ca="1" si="30"/>
        <v>0.5094799737840755</v>
      </c>
      <c r="G185" s="10">
        <f t="shared" ca="1" si="31"/>
        <v>1505.0947997378407</v>
      </c>
      <c r="H185" s="10">
        <f t="shared" ca="1" si="32"/>
        <v>0.41980637471127824</v>
      </c>
      <c r="I185" s="10">
        <f t="shared" ca="1" si="32"/>
        <v>0.82705269144884896</v>
      </c>
      <c r="J185" s="10">
        <f t="shared" ca="1" si="33"/>
        <v>0.61324332450096564</v>
      </c>
      <c r="K185" s="10">
        <f t="shared" ca="1" si="34"/>
        <v>1506.1324332450097</v>
      </c>
      <c r="L185" s="10">
        <f t="shared" ca="1" si="35"/>
        <v>0.841886503310324</v>
      </c>
      <c r="M185" s="10">
        <f t="shared" ca="1" si="35"/>
        <v>0.30546033999518296</v>
      </c>
      <c r="N185" s="10">
        <f t="shared" ca="1" si="36"/>
        <v>-0.20033429711976705</v>
      </c>
      <c r="O185" s="10">
        <f t="shared" ca="1" si="37"/>
        <v>1497.9966570288022</v>
      </c>
      <c r="P185" s="10"/>
      <c r="Q185" s="10"/>
      <c r="R185" s="9">
        <f t="shared" ca="1" si="38"/>
        <v>1497.9966570288022</v>
      </c>
      <c r="T185" s="9">
        <f t="shared" ca="1" si="39"/>
        <v>7.0981427090384841</v>
      </c>
      <c r="U185" s="9">
        <f t="shared" ca="1" si="40"/>
        <v>8.1357762162074323</v>
      </c>
      <c r="V185" s="9">
        <f t="shared" ca="1" si="41"/>
        <v>1497.9966570288022</v>
      </c>
      <c r="W185" s="9">
        <f t="shared" ca="1" si="28"/>
        <v>7.0981427090384841</v>
      </c>
    </row>
    <row r="186" spans="3:23" s="9" customFormat="1" x14ac:dyDescent="0.2">
      <c r="C186" s="9">
        <v>173</v>
      </c>
      <c r="D186" s="10">
        <f t="shared" ca="1" si="29"/>
        <v>0.75595714706500783</v>
      </c>
      <c r="E186" s="10">
        <f t="shared" ca="1" si="29"/>
        <v>0.14607612981013252</v>
      </c>
      <c r="F186" s="10">
        <f t="shared" ca="1" si="30"/>
        <v>0.45446282128677767</v>
      </c>
      <c r="G186" s="10">
        <f t="shared" ca="1" si="31"/>
        <v>1504.5446282128678</v>
      </c>
      <c r="H186" s="10">
        <f t="shared" ca="1" si="32"/>
        <v>0.71121685253214584</v>
      </c>
      <c r="I186" s="10">
        <f t="shared" ca="1" si="32"/>
        <v>0.35048228188523411</v>
      </c>
      <c r="J186" s="10">
        <f t="shared" ca="1" si="33"/>
        <v>-0.48727597091893232</v>
      </c>
      <c r="K186" s="10">
        <f t="shared" ca="1" si="34"/>
        <v>1495.1272402908107</v>
      </c>
      <c r="L186" s="10">
        <f t="shared" ca="1" si="35"/>
        <v>0.14222430571140365</v>
      </c>
      <c r="M186" s="10">
        <f t="shared" ca="1" si="35"/>
        <v>0.29828997948588587</v>
      </c>
      <c r="N186" s="10">
        <f t="shared" ca="1" si="36"/>
        <v>-0.59009782089239926</v>
      </c>
      <c r="O186" s="10">
        <f t="shared" ca="1" si="37"/>
        <v>1494.099021791076</v>
      </c>
      <c r="P186" s="10"/>
      <c r="Q186" s="10"/>
      <c r="R186" s="9">
        <f t="shared" ca="1" si="38"/>
        <v>1494.099021791076</v>
      </c>
      <c r="T186" s="9">
        <f t="shared" ca="1" si="39"/>
        <v>10.445606421791808</v>
      </c>
      <c r="U186" s="9">
        <f t="shared" ca="1" si="40"/>
        <v>1.0282184997347485</v>
      </c>
      <c r="V186" s="9">
        <f t="shared" ca="1" si="41"/>
        <v>1494.099021791076</v>
      </c>
      <c r="W186" s="9">
        <f t="shared" ca="1" si="28"/>
        <v>1.0282184997347485</v>
      </c>
    </row>
    <row r="187" spans="3:23" s="9" customFormat="1" x14ac:dyDescent="0.2">
      <c r="C187" s="9">
        <v>174</v>
      </c>
      <c r="D187" s="10">
        <f t="shared" ca="1" si="29"/>
        <v>0.29158688850296788</v>
      </c>
      <c r="E187" s="10">
        <f t="shared" ca="1" si="29"/>
        <v>0.27046687467653985</v>
      </c>
      <c r="F187" s="10">
        <f t="shared" ca="1" si="30"/>
        <v>-0.20133886422542907</v>
      </c>
      <c r="G187" s="10">
        <f t="shared" ca="1" si="31"/>
        <v>1497.9866113577457</v>
      </c>
      <c r="H187" s="10">
        <f t="shared" ca="1" si="32"/>
        <v>0.47875640829987387</v>
      </c>
      <c r="I187" s="10">
        <f t="shared" ca="1" si="32"/>
        <v>0.27324392410487841</v>
      </c>
      <c r="J187" s="10">
        <f t="shared" ca="1" si="33"/>
        <v>-0.17662997030965741</v>
      </c>
      <c r="K187" s="10">
        <f t="shared" ca="1" si="34"/>
        <v>1498.2337002969034</v>
      </c>
      <c r="L187" s="10">
        <f t="shared" ca="1" si="35"/>
        <v>0.38449184461647445</v>
      </c>
      <c r="M187" s="10">
        <f t="shared" ca="1" si="35"/>
        <v>0.92105039083008011</v>
      </c>
      <c r="N187" s="10">
        <f t="shared" ca="1" si="36"/>
        <v>1.2159774272769777</v>
      </c>
      <c r="O187" s="10">
        <f t="shared" ca="1" si="37"/>
        <v>1512.1597742727697</v>
      </c>
      <c r="P187" s="10"/>
      <c r="Q187" s="10"/>
      <c r="R187" s="9">
        <f t="shared" ca="1" si="38"/>
        <v>1497.9866113577457</v>
      </c>
      <c r="T187" s="9">
        <f t="shared" ca="1" si="39"/>
        <v>1497.9866113577457</v>
      </c>
      <c r="U187" s="9">
        <f t="shared" ca="1" si="40"/>
        <v>0.24708893915772023</v>
      </c>
      <c r="V187" s="9">
        <f t="shared" ca="1" si="41"/>
        <v>14.173162915024022</v>
      </c>
      <c r="W187" s="9">
        <f t="shared" ca="1" si="28"/>
        <v>0.24708893915772023</v>
      </c>
    </row>
    <row r="188" spans="3:23" s="9" customFormat="1" x14ac:dyDescent="0.2">
      <c r="C188" s="9">
        <v>175</v>
      </c>
      <c r="D188" s="10">
        <f t="shared" ca="1" si="29"/>
        <v>9.4944817344569166E-2</v>
      </c>
      <c r="E188" s="10">
        <f t="shared" ca="1" si="29"/>
        <v>0.82409318733061987</v>
      </c>
      <c r="F188" s="10">
        <f t="shared" ca="1" si="30"/>
        <v>0.97412904460515359</v>
      </c>
      <c r="G188" s="10">
        <f t="shared" ca="1" si="31"/>
        <v>1509.7412904460516</v>
      </c>
      <c r="H188" s="10">
        <f t="shared" ca="1" si="32"/>
        <v>0.34209875044267124</v>
      </c>
      <c r="I188" s="10">
        <f t="shared" ca="1" si="32"/>
        <v>0.58740828048427807</v>
      </c>
      <c r="J188" s="10">
        <f t="shared" ca="1" si="33"/>
        <v>-1.24929285942907</v>
      </c>
      <c r="K188" s="10">
        <f t="shared" ca="1" si="34"/>
        <v>1487.5070714057092</v>
      </c>
      <c r="L188" s="10">
        <f t="shared" ca="1" si="35"/>
        <v>0.89844583492046159</v>
      </c>
      <c r="M188" s="10">
        <f t="shared" ca="1" si="35"/>
        <v>0.65424278303642958</v>
      </c>
      <c r="N188" s="10">
        <f t="shared" ca="1" si="36"/>
        <v>-0.26194662367952337</v>
      </c>
      <c r="O188" s="10">
        <f t="shared" ca="1" si="37"/>
        <v>1497.3805337632048</v>
      </c>
      <c r="P188" s="10"/>
      <c r="Q188" s="10"/>
      <c r="R188" s="9">
        <f t="shared" ca="1" si="38"/>
        <v>1487.5070714057092</v>
      </c>
      <c r="T188" s="9">
        <f t="shared" ca="1" si="39"/>
        <v>22.234219040342396</v>
      </c>
      <c r="U188" s="9">
        <f t="shared" ca="1" si="40"/>
        <v>1487.5070714057092</v>
      </c>
      <c r="V188" s="9">
        <f t="shared" ca="1" si="41"/>
        <v>9.8734623574955549</v>
      </c>
      <c r="W188" s="9">
        <f t="shared" ca="1" si="28"/>
        <v>9.8734623574955549</v>
      </c>
    </row>
    <row r="189" spans="3:23" s="9" customFormat="1" x14ac:dyDescent="0.2">
      <c r="C189" s="9">
        <v>176</v>
      </c>
      <c r="D189" s="10">
        <f t="shared" ca="1" si="29"/>
        <v>0.47981159602091561</v>
      </c>
      <c r="E189" s="10">
        <f t="shared" ca="1" si="29"/>
        <v>0.13202633782914364</v>
      </c>
      <c r="F189" s="10">
        <f t="shared" ca="1" si="30"/>
        <v>0.81829401314671946</v>
      </c>
      <c r="G189" s="10">
        <f t="shared" ca="1" si="31"/>
        <v>1508.1829401314671</v>
      </c>
      <c r="H189" s="10">
        <f t="shared" ca="1" si="32"/>
        <v>0.93239852988918592</v>
      </c>
      <c r="I189" s="10">
        <f t="shared" ca="1" si="32"/>
        <v>0.25175653171206858</v>
      </c>
      <c r="J189" s="10">
        <f t="shared" ca="1" si="33"/>
        <v>-4.1292900867132267E-3</v>
      </c>
      <c r="K189" s="10">
        <f t="shared" ca="1" si="34"/>
        <v>1499.9587070991329</v>
      </c>
      <c r="L189" s="10">
        <f t="shared" ca="1" si="35"/>
        <v>0.34377983649306121</v>
      </c>
      <c r="M189" s="10">
        <f t="shared" ca="1" si="35"/>
        <v>4.4830414037168587E-2</v>
      </c>
      <c r="N189" s="10">
        <f t="shared" ca="1" si="36"/>
        <v>1.4037469243826299</v>
      </c>
      <c r="O189" s="10">
        <f t="shared" ca="1" si="37"/>
        <v>1514.0374692438263</v>
      </c>
      <c r="P189" s="10"/>
      <c r="Q189" s="10"/>
      <c r="R189" s="9">
        <f t="shared" ca="1" si="38"/>
        <v>1499.9587070991329</v>
      </c>
      <c r="T189" s="9">
        <f t="shared" ca="1" si="39"/>
        <v>8.2242330323342685</v>
      </c>
      <c r="U189" s="9">
        <f t="shared" ca="1" si="40"/>
        <v>1499.9587070991329</v>
      </c>
      <c r="V189" s="9">
        <f t="shared" ca="1" si="41"/>
        <v>14.078762144693428</v>
      </c>
      <c r="W189" s="9">
        <f t="shared" ca="1" si="28"/>
        <v>8.2242330323342685</v>
      </c>
    </row>
    <row r="190" spans="3:23" s="9" customFormat="1" x14ac:dyDescent="0.2">
      <c r="C190" s="9">
        <v>177</v>
      </c>
      <c r="D190" s="10">
        <f t="shared" ca="1" si="29"/>
        <v>0.7783238313940648</v>
      </c>
      <c r="E190" s="10">
        <f t="shared" ca="1" si="29"/>
        <v>0.30541531916651965</v>
      </c>
      <c r="F190" s="10">
        <f t="shared" ca="1" si="30"/>
        <v>-0.24155460236540624</v>
      </c>
      <c r="G190" s="10">
        <f t="shared" ca="1" si="31"/>
        <v>1497.5844539763459</v>
      </c>
      <c r="H190" s="10">
        <f t="shared" ca="1" si="32"/>
        <v>0.65602061756054719</v>
      </c>
      <c r="I190" s="10">
        <f t="shared" ca="1" si="32"/>
        <v>8.7675529269959807E-2</v>
      </c>
      <c r="J190" s="10">
        <f t="shared" ca="1" si="33"/>
        <v>0.78238079065390098</v>
      </c>
      <c r="K190" s="10">
        <f t="shared" ca="1" si="34"/>
        <v>1507.8238079065391</v>
      </c>
      <c r="L190" s="10">
        <f t="shared" ca="1" si="35"/>
        <v>0.18320988253941117</v>
      </c>
      <c r="M190" s="10">
        <f t="shared" ca="1" si="35"/>
        <v>0.49056613198979793</v>
      </c>
      <c r="N190" s="10">
        <f t="shared" ca="1" si="36"/>
        <v>-1.8391123031436147</v>
      </c>
      <c r="O190" s="10">
        <f t="shared" ca="1" si="37"/>
        <v>1481.6088769685639</v>
      </c>
      <c r="P190" s="10"/>
      <c r="Q190" s="10"/>
      <c r="R190" s="9">
        <f t="shared" ca="1" si="38"/>
        <v>1481.6088769685639</v>
      </c>
      <c r="T190" s="9">
        <f t="shared" ca="1" si="39"/>
        <v>15.975577007782022</v>
      </c>
      <c r="U190" s="9">
        <f t="shared" ca="1" si="40"/>
        <v>26.214930937975168</v>
      </c>
      <c r="V190" s="9">
        <f t="shared" ca="1" si="41"/>
        <v>1481.6088769685639</v>
      </c>
      <c r="W190" s="9">
        <f t="shared" ca="1" si="28"/>
        <v>15.975577007782022</v>
      </c>
    </row>
    <row r="191" spans="3:23" s="9" customFormat="1" x14ac:dyDescent="0.2">
      <c r="C191" s="9">
        <v>178</v>
      </c>
      <c r="D191" s="10">
        <f t="shared" ca="1" si="29"/>
        <v>0.5722941004343447</v>
      </c>
      <c r="E191" s="10">
        <f t="shared" ca="1" si="29"/>
        <v>0.73624311724494285</v>
      </c>
      <c r="F191" s="10">
        <f t="shared" ca="1" si="30"/>
        <v>-9.1207565134671736E-2</v>
      </c>
      <c r="G191" s="10">
        <f t="shared" ca="1" si="31"/>
        <v>1499.0879243486534</v>
      </c>
      <c r="H191" s="10">
        <f t="shared" ca="1" si="32"/>
        <v>0.52927748681960729</v>
      </c>
      <c r="I191" s="10">
        <f t="shared" ca="1" si="32"/>
        <v>0.11913627370745772</v>
      </c>
      <c r="J191" s="10">
        <f t="shared" ca="1" si="33"/>
        <v>0.82648776599456486</v>
      </c>
      <c r="K191" s="10">
        <f t="shared" ca="1" si="34"/>
        <v>1508.2648776599456</v>
      </c>
      <c r="L191" s="10">
        <f t="shared" ca="1" si="35"/>
        <v>0.75403763264957857</v>
      </c>
      <c r="M191" s="10">
        <f t="shared" ca="1" si="35"/>
        <v>0.90166883023189115</v>
      </c>
      <c r="N191" s="10">
        <f t="shared" ca="1" si="36"/>
        <v>0.61250598387815403</v>
      </c>
      <c r="O191" s="10">
        <f t="shared" ca="1" si="37"/>
        <v>1506.1250598387815</v>
      </c>
      <c r="P191" s="10"/>
      <c r="Q191" s="10"/>
      <c r="R191" s="9">
        <f t="shared" ca="1" si="38"/>
        <v>1499.0879243486534</v>
      </c>
      <c r="T191" s="9">
        <f t="shared" ca="1" si="39"/>
        <v>1499.0879243486534</v>
      </c>
      <c r="U191" s="9">
        <f t="shared" ca="1" si="40"/>
        <v>9.176953311292209</v>
      </c>
      <c r="V191" s="9">
        <f t="shared" ca="1" si="41"/>
        <v>7.0371354901280938</v>
      </c>
      <c r="W191" s="9">
        <f t="shared" ca="1" si="28"/>
        <v>7.0371354901280938</v>
      </c>
    </row>
    <row r="192" spans="3:23" s="9" customFormat="1" x14ac:dyDescent="0.2">
      <c r="C192" s="9">
        <v>179</v>
      </c>
      <c r="D192" s="10">
        <f t="shared" ca="1" si="29"/>
        <v>0.71138695501504423</v>
      </c>
      <c r="E192" s="10">
        <f t="shared" ca="1" si="29"/>
        <v>0.25671341102285128</v>
      </c>
      <c r="F192" s="10">
        <f t="shared" ca="1" si="30"/>
        <v>-3.4801068614259807E-2</v>
      </c>
      <c r="G192" s="10">
        <f t="shared" ca="1" si="31"/>
        <v>1499.6519893138575</v>
      </c>
      <c r="H192" s="10">
        <f t="shared" ca="1" si="32"/>
        <v>0.34337329753898116</v>
      </c>
      <c r="I192" s="10">
        <f t="shared" ca="1" si="32"/>
        <v>0.94611067438001495</v>
      </c>
      <c r="J192" s="10">
        <f t="shared" ca="1" si="33"/>
        <v>1.3791289551853623</v>
      </c>
      <c r="K192" s="10">
        <f t="shared" ca="1" si="34"/>
        <v>1513.7912895518537</v>
      </c>
      <c r="L192" s="10">
        <f t="shared" ca="1" si="35"/>
        <v>1.9858283988754777E-2</v>
      </c>
      <c r="M192" s="10">
        <f t="shared" ca="1" si="35"/>
        <v>5.3376500499291435E-3</v>
      </c>
      <c r="N192" s="10">
        <f t="shared" ca="1" si="36"/>
        <v>2.7981163650049758</v>
      </c>
      <c r="O192" s="10">
        <f t="shared" ca="1" si="37"/>
        <v>1527.9811636500497</v>
      </c>
      <c r="P192" s="10"/>
      <c r="Q192" s="10"/>
      <c r="R192" s="9">
        <f t="shared" ca="1" si="38"/>
        <v>1499.6519893138575</v>
      </c>
      <c r="T192" s="9">
        <f t="shared" ca="1" si="39"/>
        <v>1499.6519893138575</v>
      </c>
      <c r="U192" s="9">
        <f t="shared" ca="1" si="40"/>
        <v>14.139300237996167</v>
      </c>
      <c r="V192" s="9">
        <f t="shared" ca="1" si="41"/>
        <v>28.329174336192182</v>
      </c>
      <c r="W192" s="9">
        <f t="shared" ca="1" si="28"/>
        <v>14.139300237996167</v>
      </c>
    </row>
    <row r="193" spans="3:23" s="9" customFormat="1" x14ac:dyDescent="0.2">
      <c r="C193" s="9">
        <v>180</v>
      </c>
      <c r="D193" s="10">
        <f t="shared" ca="1" si="29"/>
        <v>0.56543258254733753</v>
      </c>
      <c r="E193" s="10">
        <f t="shared" ca="1" si="29"/>
        <v>0.7316767478805124</v>
      </c>
      <c r="F193" s="10">
        <f t="shared" ca="1" si="30"/>
        <v>-0.12266977784598813</v>
      </c>
      <c r="G193" s="10">
        <f t="shared" ca="1" si="31"/>
        <v>1498.77330222154</v>
      </c>
      <c r="H193" s="10">
        <f t="shared" ca="1" si="32"/>
        <v>0.82906145779540052</v>
      </c>
      <c r="I193" s="10">
        <f t="shared" ca="1" si="32"/>
        <v>0.2852761938292937</v>
      </c>
      <c r="J193" s="10">
        <f t="shared" ca="1" si="33"/>
        <v>-0.13460780589464816</v>
      </c>
      <c r="K193" s="10">
        <f t="shared" ca="1" si="34"/>
        <v>1498.6539219410536</v>
      </c>
      <c r="L193" s="10">
        <f t="shared" ca="1" si="35"/>
        <v>0.62004161134311087</v>
      </c>
      <c r="M193" s="10">
        <f t="shared" ca="1" si="35"/>
        <v>0.24989980862440675</v>
      </c>
      <c r="N193" s="10">
        <f t="shared" ca="1" si="36"/>
        <v>6.1549552577036711E-4</v>
      </c>
      <c r="O193" s="10">
        <f t="shared" ca="1" si="37"/>
        <v>1500.0061549552577</v>
      </c>
      <c r="P193" s="10"/>
      <c r="Q193" s="10"/>
      <c r="R193" s="9">
        <f t="shared" ca="1" si="38"/>
        <v>1498.6539219410536</v>
      </c>
      <c r="T193" s="9">
        <f t="shared" ca="1" si="39"/>
        <v>0.11938028048643901</v>
      </c>
      <c r="U193" s="9">
        <f t="shared" ca="1" si="40"/>
        <v>1498.6539219410536</v>
      </c>
      <c r="V193" s="9">
        <f t="shared" ca="1" si="41"/>
        <v>1.3522330142041028</v>
      </c>
      <c r="W193" s="9">
        <f t="shared" ca="1" si="28"/>
        <v>0.11938028048643901</v>
      </c>
    </row>
    <row r="194" spans="3:23" s="9" customFormat="1" x14ac:dyDescent="0.2">
      <c r="C194" s="9">
        <v>181</v>
      </c>
      <c r="D194" s="10">
        <f t="shared" ca="1" si="29"/>
        <v>0.21355367145553095</v>
      </c>
      <c r="E194" s="10">
        <f t="shared" ca="1" si="29"/>
        <v>9.3762029967312643E-2</v>
      </c>
      <c r="F194" s="10">
        <f t="shared" ca="1" si="30"/>
        <v>1.4609804291126613</v>
      </c>
      <c r="G194" s="10">
        <f t="shared" ca="1" si="31"/>
        <v>1514.6098042911267</v>
      </c>
      <c r="H194" s="10">
        <f t="shared" ca="1" si="32"/>
        <v>0.11493059669931893</v>
      </c>
      <c r="I194" s="10">
        <f t="shared" ca="1" si="32"/>
        <v>7.0368470603762834E-2</v>
      </c>
      <c r="J194" s="10">
        <f t="shared" ca="1" si="33"/>
        <v>1.8800834327951759</v>
      </c>
      <c r="K194" s="10">
        <f t="shared" ca="1" si="34"/>
        <v>1518.8008343279519</v>
      </c>
      <c r="L194" s="10">
        <f t="shared" ca="1" si="35"/>
        <v>0.85981863557200167</v>
      </c>
      <c r="M194" s="10">
        <f t="shared" ca="1" si="35"/>
        <v>0.70062457198943962</v>
      </c>
      <c r="N194" s="10">
        <f t="shared" ca="1" si="36"/>
        <v>-0.16778526939181901</v>
      </c>
      <c r="O194" s="10">
        <f t="shared" ca="1" si="37"/>
        <v>1498.3221473060819</v>
      </c>
      <c r="P194" s="10"/>
      <c r="Q194" s="10"/>
      <c r="R194" s="9">
        <f t="shared" ca="1" si="38"/>
        <v>1498.3221473060819</v>
      </c>
      <c r="T194" s="9">
        <f t="shared" ca="1" si="39"/>
        <v>16.287656985044805</v>
      </c>
      <c r="U194" s="9">
        <f t="shared" ca="1" si="40"/>
        <v>20.478687021869973</v>
      </c>
      <c r="V194" s="9">
        <f t="shared" ca="1" si="41"/>
        <v>1498.3221473060819</v>
      </c>
      <c r="W194" s="9">
        <f t="shared" ca="1" si="28"/>
        <v>16.287656985044805</v>
      </c>
    </row>
    <row r="195" spans="3:23" s="9" customFormat="1" x14ac:dyDescent="0.2">
      <c r="C195" s="9">
        <v>182</v>
      </c>
      <c r="D195" s="10">
        <f t="shared" ca="1" si="29"/>
        <v>0.4549001783981389</v>
      </c>
      <c r="E195" s="10">
        <f t="shared" ca="1" si="29"/>
        <v>0.79152475913079479</v>
      </c>
      <c r="F195" s="10">
        <f t="shared" ca="1" si="30"/>
        <v>0.32377077037274599</v>
      </c>
      <c r="G195" s="10">
        <f t="shared" ca="1" si="31"/>
        <v>1503.2377077037274</v>
      </c>
      <c r="H195" s="10">
        <f t="shared" ca="1" si="32"/>
        <v>0.49995267409205835</v>
      </c>
      <c r="I195" s="10">
        <f t="shared" ca="1" si="32"/>
        <v>0.157193881171661</v>
      </c>
      <c r="J195" s="10">
        <f t="shared" ca="1" si="33"/>
        <v>0.64836083331055672</v>
      </c>
      <c r="K195" s="10">
        <f t="shared" ca="1" si="34"/>
        <v>1506.4836083331056</v>
      </c>
      <c r="L195" s="10">
        <f t="shared" ca="1" si="35"/>
        <v>0.92711720918213136</v>
      </c>
      <c r="M195" s="10">
        <f t="shared" ca="1" si="35"/>
        <v>0.66572834796488112</v>
      </c>
      <c r="N195" s="10">
        <f t="shared" ca="1" si="36"/>
        <v>-0.19650194402075033</v>
      </c>
      <c r="O195" s="10">
        <f t="shared" ca="1" si="37"/>
        <v>1498.0349805597925</v>
      </c>
      <c r="P195" s="10"/>
      <c r="Q195" s="10"/>
      <c r="R195" s="9">
        <f t="shared" ca="1" si="38"/>
        <v>1498.0349805597925</v>
      </c>
      <c r="T195" s="9">
        <f t="shared" ca="1" si="39"/>
        <v>5.2027271439349079</v>
      </c>
      <c r="U195" s="9">
        <f t="shared" ca="1" si="40"/>
        <v>8.4486277733130919</v>
      </c>
      <c r="V195" s="9">
        <f t="shared" ca="1" si="41"/>
        <v>1498.0349805597925</v>
      </c>
      <c r="W195" s="9">
        <f t="shared" ca="1" si="28"/>
        <v>5.2027271439349079</v>
      </c>
    </row>
    <row r="196" spans="3:23" s="9" customFormat="1" x14ac:dyDescent="0.2">
      <c r="C196" s="9">
        <v>183</v>
      </c>
      <c r="D196" s="10">
        <f t="shared" ca="1" si="29"/>
        <v>0.90449977443601093</v>
      </c>
      <c r="E196" s="10">
        <f t="shared" ca="1" si="29"/>
        <v>0.65137834968097774</v>
      </c>
      <c r="F196" s="10">
        <f t="shared" ca="1" si="30"/>
        <v>-0.2602065868089054</v>
      </c>
      <c r="G196" s="10">
        <f t="shared" ca="1" si="31"/>
        <v>1497.3979341319109</v>
      </c>
      <c r="H196" s="10">
        <f t="shared" ca="1" si="32"/>
        <v>0.59704783692459007</v>
      </c>
      <c r="I196" s="10">
        <f t="shared" ca="1" si="32"/>
        <v>0.53347427734323993</v>
      </c>
      <c r="J196" s="10">
        <f t="shared" ca="1" si="33"/>
        <v>-0.99325433148477171</v>
      </c>
      <c r="K196" s="10">
        <f t="shared" ca="1" si="34"/>
        <v>1490.0674566851524</v>
      </c>
      <c r="L196" s="10">
        <f t="shared" ca="1" si="35"/>
        <v>0.5686857223511208</v>
      </c>
      <c r="M196" s="10">
        <f t="shared" ca="1" si="35"/>
        <v>0.20304056633546186</v>
      </c>
      <c r="N196" s="10">
        <f t="shared" ca="1" si="36"/>
        <v>0.30895976449542162</v>
      </c>
      <c r="O196" s="10">
        <f t="shared" ca="1" si="37"/>
        <v>1503.0895976449542</v>
      </c>
      <c r="P196" s="10"/>
      <c r="Q196" s="10"/>
      <c r="R196" s="9">
        <f t="shared" ca="1" si="38"/>
        <v>1490.0674566851524</v>
      </c>
      <c r="T196" s="9">
        <f t="shared" ca="1" si="39"/>
        <v>7.3304774467585503</v>
      </c>
      <c r="U196" s="9">
        <f t="shared" ca="1" si="40"/>
        <v>1490.0674566851524</v>
      </c>
      <c r="V196" s="9">
        <f t="shared" ca="1" si="41"/>
        <v>13.022140959801845</v>
      </c>
      <c r="W196" s="9">
        <f t="shared" ca="1" si="28"/>
        <v>7.3304774467585503</v>
      </c>
    </row>
    <row r="197" spans="3:23" s="9" customFormat="1" x14ac:dyDescent="0.2">
      <c r="C197" s="9">
        <v>184</v>
      </c>
      <c r="D197" s="10">
        <f t="shared" ca="1" si="29"/>
        <v>0.30686160266047435</v>
      </c>
      <c r="E197" s="10">
        <f t="shared" ca="1" si="29"/>
        <v>0.68382321118838341</v>
      </c>
      <c r="F197" s="10">
        <f t="shared" ca="1" si="30"/>
        <v>-0.62087510512116251</v>
      </c>
      <c r="G197" s="10">
        <f t="shared" ca="1" si="31"/>
        <v>1493.7912489487883</v>
      </c>
      <c r="H197" s="10">
        <f t="shared" ca="1" si="32"/>
        <v>0.46552396150410569</v>
      </c>
      <c r="I197" s="10">
        <f t="shared" ca="1" si="32"/>
        <v>0.14596571795073943</v>
      </c>
      <c r="J197" s="10">
        <f t="shared" ca="1" si="33"/>
        <v>0.75197902782296888</v>
      </c>
      <c r="K197" s="10">
        <f t="shared" ca="1" si="34"/>
        <v>1507.5197902782297</v>
      </c>
      <c r="L197" s="10">
        <f t="shared" ca="1" si="35"/>
        <v>0.67340949406343664</v>
      </c>
      <c r="M197" s="10">
        <f t="shared" ca="1" si="35"/>
        <v>7.82600320611615E-2</v>
      </c>
      <c r="N197" s="10">
        <f t="shared" ca="1" si="36"/>
        <v>0.78391127647518122</v>
      </c>
      <c r="O197" s="10">
        <f t="shared" ca="1" si="37"/>
        <v>1507.8391127647519</v>
      </c>
      <c r="P197" s="10"/>
      <c r="Q197" s="10"/>
      <c r="R197" s="9">
        <f t="shared" ca="1" si="38"/>
        <v>1493.7912489487883</v>
      </c>
      <c r="T197" s="9">
        <f t="shared" ca="1" si="39"/>
        <v>1493.7912489487883</v>
      </c>
      <c r="U197" s="9">
        <f t="shared" ca="1" si="40"/>
        <v>13.728541329441441</v>
      </c>
      <c r="V197" s="9">
        <f t="shared" ca="1" si="41"/>
        <v>14.047863815963638</v>
      </c>
      <c r="W197" s="9">
        <f t="shared" ca="1" si="28"/>
        <v>13.728541329441441</v>
      </c>
    </row>
    <row r="198" spans="3:23" s="9" customFormat="1" x14ac:dyDescent="0.2">
      <c r="C198" s="9">
        <v>185</v>
      </c>
      <c r="D198" s="10">
        <f t="shared" ca="1" si="29"/>
        <v>0.16625916560880238</v>
      </c>
      <c r="E198" s="10">
        <f t="shared" ca="1" si="29"/>
        <v>0.55983281818288033</v>
      </c>
      <c r="F198" s="10">
        <f t="shared" ca="1" si="30"/>
        <v>-1.762017555392418</v>
      </c>
      <c r="G198" s="10">
        <f t="shared" ca="1" si="31"/>
        <v>1482.3798244460759</v>
      </c>
      <c r="H198" s="10">
        <f t="shared" ca="1" si="32"/>
        <v>0.68096179233765308</v>
      </c>
      <c r="I198" s="10">
        <f t="shared" ca="1" si="32"/>
        <v>0.59004772958301799</v>
      </c>
      <c r="J198" s="10">
        <f t="shared" ca="1" si="33"/>
        <v>-0.74003095718635381</v>
      </c>
      <c r="K198" s="10">
        <f t="shared" ca="1" si="34"/>
        <v>1492.5996904281365</v>
      </c>
      <c r="L198" s="10">
        <f t="shared" ca="1" si="35"/>
        <v>0.71342518235337848</v>
      </c>
      <c r="M198" s="10">
        <f t="shared" ca="1" si="35"/>
        <v>0.26854150557041678</v>
      </c>
      <c r="N198" s="10">
        <f t="shared" ca="1" si="36"/>
        <v>-9.5523059798579363E-2</v>
      </c>
      <c r="O198" s="10">
        <f t="shared" ca="1" si="37"/>
        <v>1499.0447694020143</v>
      </c>
      <c r="P198" s="10"/>
      <c r="Q198" s="10"/>
      <c r="R198" s="9">
        <f t="shared" ca="1" si="38"/>
        <v>1482.3798244460759</v>
      </c>
      <c r="T198" s="9">
        <f t="shared" ca="1" si="39"/>
        <v>1482.3798244460759</v>
      </c>
      <c r="U198" s="9">
        <f t="shared" ca="1" si="40"/>
        <v>10.219865982060583</v>
      </c>
      <c r="V198" s="9">
        <f t="shared" ca="1" si="41"/>
        <v>16.664944955938381</v>
      </c>
      <c r="W198" s="9">
        <f t="shared" ca="1" si="28"/>
        <v>10.219865982060583</v>
      </c>
    </row>
    <row r="199" spans="3:23" s="9" customFormat="1" x14ac:dyDescent="0.2">
      <c r="C199" s="9">
        <v>186</v>
      </c>
      <c r="D199" s="10">
        <f t="shared" ca="1" si="29"/>
        <v>0.10059509568162461</v>
      </c>
      <c r="E199" s="10">
        <f t="shared" ca="1" si="29"/>
        <v>0.32968120893481867</v>
      </c>
      <c r="F199" s="10">
        <f t="shared" ca="1" si="30"/>
        <v>-1.0287302248936883</v>
      </c>
      <c r="G199" s="10">
        <f t="shared" ca="1" si="31"/>
        <v>1489.7126977510632</v>
      </c>
      <c r="H199" s="10">
        <f t="shared" ca="1" si="32"/>
        <v>0.22385164841603111</v>
      </c>
      <c r="I199" s="10">
        <f t="shared" ca="1" si="32"/>
        <v>0.25692376439563425</v>
      </c>
      <c r="J199" s="10">
        <f t="shared" ca="1" si="33"/>
        <v>-7.524505055380673E-2</v>
      </c>
      <c r="K199" s="10">
        <f t="shared" ca="1" si="34"/>
        <v>1499.247549494462</v>
      </c>
      <c r="L199" s="10">
        <f t="shared" ca="1" si="35"/>
        <v>0.57509608724020189</v>
      </c>
      <c r="M199" s="10">
        <f t="shared" ca="1" si="35"/>
        <v>0.24634380265325617</v>
      </c>
      <c r="N199" s="10">
        <f t="shared" ca="1" si="36"/>
        <v>2.4162090312092144E-2</v>
      </c>
      <c r="O199" s="10">
        <f t="shared" ca="1" si="37"/>
        <v>1500.241620903121</v>
      </c>
      <c r="P199" s="10"/>
      <c r="Q199" s="10"/>
      <c r="R199" s="9">
        <f t="shared" ca="1" si="38"/>
        <v>1489.7126977510632</v>
      </c>
      <c r="T199" s="9">
        <f t="shared" ca="1" si="39"/>
        <v>1489.7126977510632</v>
      </c>
      <c r="U199" s="9">
        <f t="shared" ca="1" si="40"/>
        <v>9.5348517433988036</v>
      </c>
      <c r="V199" s="9">
        <f t="shared" ca="1" si="41"/>
        <v>10.528923152057814</v>
      </c>
      <c r="W199" s="9">
        <f t="shared" ca="1" si="28"/>
        <v>9.5348517433988036</v>
      </c>
    </row>
    <row r="200" spans="3:23" s="9" customFormat="1" x14ac:dyDescent="0.2">
      <c r="C200" s="9">
        <v>187</v>
      </c>
      <c r="D200" s="10">
        <f t="shared" ca="1" si="29"/>
        <v>0.28275576865085628</v>
      </c>
      <c r="E200" s="10">
        <f t="shared" ca="1" si="29"/>
        <v>0.14107314440403462</v>
      </c>
      <c r="F200" s="10">
        <f t="shared" ca="1" si="30"/>
        <v>1.0048712324498961</v>
      </c>
      <c r="G200" s="10">
        <f t="shared" ca="1" si="31"/>
        <v>1510.0487123244989</v>
      </c>
      <c r="H200" s="10">
        <f t="shared" ca="1" si="32"/>
        <v>0.40375067701456369</v>
      </c>
      <c r="I200" s="10">
        <f t="shared" ca="1" si="32"/>
        <v>0.99686942796305023</v>
      </c>
      <c r="J200" s="10">
        <f t="shared" ca="1" si="33"/>
        <v>1.3465562477254089</v>
      </c>
      <c r="K200" s="10">
        <f t="shared" ca="1" si="34"/>
        <v>1513.465562477254</v>
      </c>
      <c r="L200" s="10">
        <f t="shared" ca="1" si="35"/>
        <v>0.408884428046002</v>
      </c>
      <c r="M200" s="10">
        <f t="shared" ca="1" si="35"/>
        <v>0.62129450734658753</v>
      </c>
      <c r="N200" s="10">
        <f t="shared" ca="1" si="36"/>
        <v>-0.96744584471966755</v>
      </c>
      <c r="O200" s="10">
        <f t="shared" ca="1" si="37"/>
        <v>1490.3255415528033</v>
      </c>
      <c r="P200" s="10"/>
      <c r="Q200" s="10"/>
      <c r="R200" s="9">
        <f t="shared" ca="1" si="38"/>
        <v>1490.3255415528033</v>
      </c>
      <c r="T200" s="9">
        <f t="shared" ca="1" si="39"/>
        <v>19.72317077169555</v>
      </c>
      <c r="U200" s="9">
        <f t="shared" ca="1" si="40"/>
        <v>23.14002092445071</v>
      </c>
      <c r="V200" s="9">
        <f t="shared" ca="1" si="41"/>
        <v>1490.3255415528033</v>
      </c>
      <c r="W200" s="9">
        <f t="shared" ca="1" si="28"/>
        <v>19.72317077169555</v>
      </c>
    </row>
    <row r="201" spans="3:23" s="9" customFormat="1" x14ac:dyDescent="0.2">
      <c r="C201" s="9">
        <v>188</v>
      </c>
      <c r="D201" s="10">
        <f t="shared" ca="1" si="29"/>
        <v>3.3430696562180895E-2</v>
      </c>
      <c r="E201" s="10">
        <f t="shared" ca="1" si="29"/>
        <v>0.75218009372309724</v>
      </c>
      <c r="F201" s="10">
        <f t="shared" ca="1" si="30"/>
        <v>3.5709689704234188E-2</v>
      </c>
      <c r="G201" s="10">
        <f t="shared" ca="1" si="31"/>
        <v>1500.3570968970423</v>
      </c>
      <c r="H201" s="10">
        <f t="shared" ca="1" si="32"/>
        <v>0.23454455164561128</v>
      </c>
      <c r="I201" s="10">
        <f t="shared" ca="1" si="32"/>
        <v>3.9893334113024204E-2</v>
      </c>
      <c r="J201" s="10">
        <f t="shared" ca="1" si="33"/>
        <v>1.6497835672781767</v>
      </c>
      <c r="K201" s="10">
        <f t="shared" ca="1" si="34"/>
        <v>1516.4978356727818</v>
      </c>
      <c r="L201" s="10">
        <f t="shared" ca="1" si="35"/>
        <v>0.81767676086060748</v>
      </c>
      <c r="M201" s="10">
        <f t="shared" ca="1" si="35"/>
        <v>5.2432229678205489E-2</v>
      </c>
      <c r="N201" s="10">
        <f t="shared" ca="1" si="36"/>
        <v>0.60036826176546387</v>
      </c>
      <c r="O201" s="10">
        <f t="shared" ca="1" si="37"/>
        <v>1506.0036826176547</v>
      </c>
      <c r="P201" s="10"/>
      <c r="Q201" s="10"/>
      <c r="R201" s="9">
        <f t="shared" ca="1" si="38"/>
        <v>1500.3570968970423</v>
      </c>
      <c r="T201" s="9">
        <f t="shared" ca="1" si="39"/>
        <v>1500.3570968970423</v>
      </c>
      <c r="U201" s="9">
        <f t="shared" ca="1" si="40"/>
        <v>16.140738775739464</v>
      </c>
      <c r="V201" s="9">
        <f t="shared" ca="1" si="41"/>
        <v>5.6465857206123928</v>
      </c>
      <c r="W201" s="9">
        <f t="shared" ca="1" si="28"/>
        <v>5.6465857206123928</v>
      </c>
    </row>
    <row r="202" spans="3:23" s="9" customFormat="1" x14ac:dyDescent="0.2">
      <c r="C202" s="9">
        <v>189</v>
      </c>
      <c r="D202" s="10">
        <f t="shared" ca="1" si="29"/>
        <v>0.60979258563044314</v>
      </c>
      <c r="E202" s="10">
        <f t="shared" ca="1" si="29"/>
        <v>0.33478126659022922</v>
      </c>
      <c r="F202" s="10">
        <f t="shared" ca="1" si="30"/>
        <v>-0.5051266910262836</v>
      </c>
      <c r="G202" s="10">
        <f t="shared" ca="1" si="31"/>
        <v>1494.9487330897371</v>
      </c>
      <c r="H202" s="10">
        <f t="shared" ca="1" si="32"/>
        <v>0.76078312091449807</v>
      </c>
      <c r="I202" s="10">
        <f t="shared" ca="1" si="32"/>
        <v>6.1691408538810277E-2</v>
      </c>
      <c r="J202" s="10">
        <f t="shared" ca="1" si="33"/>
        <v>0.68460884280443357</v>
      </c>
      <c r="K202" s="10">
        <f t="shared" ca="1" si="34"/>
        <v>1506.8460884280444</v>
      </c>
      <c r="L202" s="10">
        <f t="shared" ca="1" si="35"/>
        <v>0.39077985790938463</v>
      </c>
      <c r="M202" s="10">
        <f t="shared" ca="1" si="35"/>
        <v>0.66522590395475667</v>
      </c>
      <c r="N202" s="10">
        <f t="shared" ca="1" si="36"/>
        <v>-0.69614244103739231</v>
      </c>
      <c r="O202" s="10">
        <f t="shared" ca="1" si="37"/>
        <v>1493.0385755896261</v>
      </c>
      <c r="P202" s="10"/>
      <c r="Q202" s="10"/>
      <c r="R202" s="9">
        <f t="shared" ca="1" si="38"/>
        <v>1493.0385755896261</v>
      </c>
      <c r="T202" s="9">
        <f t="shared" ca="1" si="39"/>
        <v>1.9101575001109268</v>
      </c>
      <c r="U202" s="9">
        <f t="shared" ca="1" si="40"/>
        <v>13.807512838418234</v>
      </c>
      <c r="V202" s="9">
        <f t="shared" ca="1" si="41"/>
        <v>1493.0385755896261</v>
      </c>
      <c r="W202" s="9">
        <f t="shared" ca="1" si="28"/>
        <v>1.9101575001109268</v>
      </c>
    </row>
    <row r="203" spans="3:23" s="9" customFormat="1" x14ac:dyDescent="0.2">
      <c r="C203" s="9">
        <v>190</v>
      </c>
      <c r="D203" s="10">
        <f t="shared" ca="1" si="29"/>
        <v>0.15349447458361665</v>
      </c>
      <c r="E203" s="10">
        <f t="shared" ca="1" si="29"/>
        <v>0.523334810318968</v>
      </c>
      <c r="F203" s="10">
        <f t="shared" ca="1" si="30"/>
        <v>-1.9152504354659736</v>
      </c>
      <c r="G203" s="10">
        <f t="shared" ca="1" si="31"/>
        <v>1480.8474956453404</v>
      </c>
      <c r="H203" s="10">
        <f t="shared" ca="1" si="32"/>
        <v>0.80277929463133479</v>
      </c>
      <c r="I203" s="10">
        <f t="shared" ca="1" si="32"/>
        <v>0.60694925975839531</v>
      </c>
      <c r="J203" s="10">
        <f t="shared" ca="1" si="33"/>
        <v>-0.51872798903055051</v>
      </c>
      <c r="K203" s="10">
        <f t="shared" ca="1" si="34"/>
        <v>1494.8127201096945</v>
      </c>
      <c r="L203" s="10">
        <f t="shared" ca="1" si="35"/>
        <v>0.17515878758302417</v>
      </c>
      <c r="M203" s="10">
        <f t="shared" ca="1" si="35"/>
        <v>0.28620331883375638</v>
      </c>
      <c r="N203" s="10">
        <f t="shared" ca="1" si="36"/>
        <v>-0.42094300108741417</v>
      </c>
      <c r="O203" s="10">
        <f t="shared" ca="1" si="37"/>
        <v>1495.790569989126</v>
      </c>
      <c r="P203" s="10"/>
      <c r="Q203" s="10"/>
      <c r="R203" s="9">
        <f t="shared" ca="1" si="38"/>
        <v>1480.8474956453404</v>
      </c>
      <c r="T203" s="9">
        <f t="shared" ca="1" si="39"/>
        <v>1480.8474956453404</v>
      </c>
      <c r="U203" s="9">
        <f t="shared" ca="1" si="40"/>
        <v>13.965224464354151</v>
      </c>
      <c r="V203" s="9">
        <f t="shared" ca="1" si="41"/>
        <v>14.943074343785611</v>
      </c>
      <c r="W203" s="9">
        <f t="shared" ca="1" si="28"/>
        <v>13.965224464354151</v>
      </c>
    </row>
    <row r="204" spans="3:23" s="9" customFormat="1" x14ac:dyDescent="0.2">
      <c r="C204" s="9">
        <v>191</v>
      </c>
      <c r="D204" s="10">
        <f t="shared" ca="1" si="29"/>
        <v>0.29942631606101366</v>
      </c>
      <c r="E204" s="10">
        <f t="shared" ca="1" si="29"/>
        <v>0.94270766276339568</v>
      </c>
      <c r="F204" s="10">
        <f t="shared" ca="1" si="30"/>
        <v>1.4534490017747839</v>
      </c>
      <c r="G204" s="10">
        <f t="shared" ca="1" si="31"/>
        <v>1514.5344900177479</v>
      </c>
      <c r="H204" s="10">
        <f t="shared" ca="1" si="32"/>
        <v>0.54671553182601595</v>
      </c>
      <c r="I204" s="10">
        <f t="shared" ca="1" si="32"/>
        <v>0.41394129518206024</v>
      </c>
      <c r="J204" s="10">
        <f t="shared" ca="1" si="33"/>
        <v>-0.94215559063595311</v>
      </c>
      <c r="K204" s="10">
        <f t="shared" ca="1" si="34"/>
        <v>1490.5784440936404</v>
      </c>
      <c r="L204" s="10">
        <f t="shared" ca="1" si="35"/>
        <v>0.84776890728588428</v>
      </c>
      <c r="M204" s="10">
        <f t="shared" ca="1" si="35"/>
        <v>0.47468568686686174</v>
      </c>
      <c r="N204" s="10">
        <f t="shared" ca="1" si="36"/>
        <v>-0.56745811908843635</v>
      </c>
      <c r="O204" s="10">
        <f t="shared" ca="1" si="37"/>
        <v>1494.3254188091157</v>
      </c>
      <c r="P204" s="10"/>
      <c r="Q204" s="10"/>
      <c r="R204" s="9">
        <f t="shared" ca="1" si="38"/>
        <v>1490.5784440936404</v>
      </c>
      <c r="T204" s="9">
        <f t="shared" ca="1" si="39"/>
        <v>23.956045924107457</v>
      </c>
      <c r="U204" s="9">
        <f t="shared" ca="1" si="40"/>
        <v>1490.5784440936404</v>
      </c>
      <c r="V204" s="9">
        <f t="shared" ca="1" si="41"/>
        <v>3.7469747154752895</v>
      </c>
      <c r="W204" s="9">
        <f t="shared" ca="1" si="28"/>
        <v>3.7469747154752895</v>
      </c>
    </row>
    <row r="205" spans="3:23" s="9" customFormat="1" x14ac:dyDescent="0.2">
      <c r="C205" s="9">
        <v>192</v>
      </c>
      <c r="D205" s="10">
        <f t="shared" ca="1" si="29"/>
        <v>0.63965677643178964</v>
      </c>
      <c r="E205" s="10">
        <f t="shared" ca="1" si="29"/>
        <v>0.66473847760711335</v>
      </c>
      <c r="F205" s="10">
        <f t="shared" ca="1" si="30"/>
        <v>-0.48254804335491269</v>
      </c>
      <c r="G205" s="10">
        <f t="shared" ca="1" si="31"/>
        <v>1495.174519566451</v>
      </c>
      <c r="H205" s="10">
        <f t="shared" ca="1" si="32"/>
        <v>0.69589523732885206</v>
      </c>
      <c r="I205" s="10">
        <f t="shared" ca="1" si="32"/>
        <v>0.70123927578730849</v>
      </c>
      <c r="J205" s="10">
        <f t="shared" ca="1" si="33"/>
        <v>-0.2568249126958963</v>
      </c>
      <c r="K205" s="10">
        <f t="shared" ca="1" si="34"/>
        <v>1497.431750873041</v>
      </c>
      <c r="L205" s="10">
        <f t="shared" ca="1" si="35"/>
        <v>0.95101391743300401</v>
      </c>
      <c r="M205" s="10">
        <f t="shared" ca="1" si="35"/>
        <v>0.68706694400174162</v>
      </c>
      <c r="N205" s="10">
        <f t="shared" ca="1" si="36"/>
        <v>-0.12208531369566947</v>
      </c>
      <c r="O205" s="10">
        <f t="shared" ca="1" si="37"/>
        <v>1498.7791468630433</v>
      </c>
      <c r="P205" s="10"/>
      <c r="Q205" s="10"/>
      <c r="R205" s="9">
        <f t="shared" ca="1" si="38"/>
        <v>1495.174519566451</v>
      </c>
      <c r="T205" s="9">
        <f t="shared" ca="1" si="39"/>
        <v>1495.174519566451</v>
      </c>
      <c r="U205" s="9">
        <f t="shared" ca="1" si="40"/>
        <v>2.2572313065900289</v>
      </c>
      <c r="V205" s="9">
        <f t="shared" ca="1" si="41"/>
        <v>3.6046272965922981</v>
      </c>
      <c r="W205" s="9">
        <f t="shared" ref="W205:W268" ca="1" si="42">MIN(T205:V205)</f>
        <v>2.2572313065900289</v>
      </c>
    </row>
    <row r="206" spans="3:23" s="9" customFormat="1" x14ac:dyDescent="0.2">
      <c r="C206" s="9">
        <v>193</v>
      </c>
      <c r="D206" s="10">
        <f t="shared" ref="D206:E269" ca="1" si="43">RAND()</f>
        <v>0.18936103800752024</v>
      </c>
      <c r="E206" s="10">
        <f t="shared" ca="1" si="43"/>
        <v>0.45492918571018448</v>
      </c>
      <c r="F206" s="10">
        <f t="shared" ref="F206:F269" ca="1" si="44">SQRT(2*-1*LN(D206))*COS(2*PI()*E206)</f>
        <v>-1.7516711328294328</v>
      </c>
      <c r="G206" s="10">
        <f t="shared" ref="G206:G269" ca="1" si="45">$C$7+(F206*$C$8)</f>
        <v>1482.4832886717056</v>
      </c>
      <c r="H206" s="10">
        <f t="shared" ref="H206:I269" ca="1" si="46">RAND()</f>
        <v>0.53514113243549433</v>
      </c>
      <c r="I206" s="10">
        <f t="shared" ca="1" si="46"/>
        <v>0.28896910388521724</v>
      </c>
      <c r="J206" s="10">
        <f t="shared" ref="J206:J269" ca="1" si="47">SQRT(2*-1*LN(H206))*COS(2*PI()*I206)</f>
        <v>-0.27107235434480376</v>
      </c>
      <c r="K206" s="10">
        <f t="shared" ref="K206:K269" ca="1" si="48">$C$7+(J206*$C$8)</f>
        <v>1497.289276456552</v>
      </c>
      <c r="L206" s="10">
        <f t="shared" ref="L206:M269" ca="1" si="49">RAND()</f>
        <v>0.44155087599752163</v>
      </c>
      <c r="M206" s="10">
        <f t="shared" ca="1" si="49"/>
        <v>0.32913673425110301</v>
      </c>
      <c r="N206" s="10">
        <f t="shared" ref="N206:N269" ca="1" si="50">SQRT(2*-1*LN(L206))*COS(2*PI()*M206)</f>
        <v>-0.60990364405088071</v>
      </c>
      <c r="O206" s="10">
        <f t="shared" ref="O206:O269" ca="1" si="51">$C$7+(N206*$C$8)</f>
        <v>1493.9009635594912</v>
      </c>
      <c r="P206" s="10"/>
      <c r="Q206" s="10"/>
      <c r="R206" s="9">
        <f t="shared" ref="R206:R269" ca="1" si="52">MIN(Q206,O206,K206,G206)</f>
        <v>1482.4832886717056</v>
      </c>
      <c r="T206" s="9">
        <f t="shared" ref="T206:T269" ca="1" si="53">IF(G206-R206&gt;0,G206-R206,G206)</f>
        <v>1482.4832886717056</v>
      </c>
      <c r="U206" s="9">
        <f t="shared" ref="U206:U269" ca="1" si="54">IF(K206-R206&gt;0,K206-R206,K206)</f>
        <v>14.805987784846366</v>
      </c>
      <c r="V206" s="9">
        <f t="shared" ref="V206:V269" ca="1" si="55">IF(O206-R206&gt;0,O206-R206,O206)</f>
        <v>11.417674887785552</v>
      </c>
      <c r="W206" s="9">
        <f t="shared" ca="1" si="42"/>
        <v>11.417674887785552</v>
      </c>
    </row>
    <row r="207" spans="3:23" s="9" customFormat="1" x14ac:dyDescent="0.2">
      <c r="C207" s="9">
        <v>194</v>
      </c>
      <c r="D207" s="10">
        <f t="shared" ca="1" si="43"/>
        <v>0.78862678586900825</v>
      </c>
      <c r="E207" s="10">
        <f t="shared" ca="1" si="43"/>
        <v>0.59307473435650149</v>
      </c>
      <c r="F207" s="10">
        <f t="shared" ca="1" si="44"/>
        <v>-0.57462443337580515</v>
      </c>
      <c r="G207" s="10">
        <f t="shared" ca="1" si="45"/>
        <v>1494.2537556662419</v>
      </c>
      <c r="H207" s="10">
        <f t="shared" ca="1" si="46"/>
        <v>0.59774998971342952</v>
      </c>
      <c r="I207" s="10">
        <f t="shared" ca="1" si="46"/>
        <v>0.42004809363399698</v>
      </c>
      <c r="J207" s="10">
        <f t="shared" ca="1" si="47"/>
        <v>-0.88914139158556194</v>
      </c>
      <c r="K207" s="10">
        <f t="shared" ca="1" si="48"/>
        <v>1491.1085860841445</v>
      </c>
      <c r="L207" s="10">
        <f t="shared" ca="1" si="49"/>
        <v>0.52500067477345713</v>
      </c>
      <c r="M207" s="10">
        <f t="shared" ca="1" si="49"/>
        <v>0.91004432992956463</v>
      </c>
      <c r="N207" s="10">
        <f t="shared" ca="1" si="50"/>
        <v>0.95866250676963038</v>
      </c>
      <c r="O207" s="10">
        <f t="shared" ca="1" si="51"/>
        <v>1509.5866250676963</v>
      </c>
      <c r="P207" s="10"/>
      <c r="Q207" s="10"/>
      <c r="R207" s="9">
        <f t="shared" ca="1" si="52"/>
        <v>1491.1085860841445</v>
      </c>
      <c r="T207" s="9">
        <f t="shared" ca="1" si="53"/>
        <v>3.1451695820974237</v>
      </c>
      <c r="U207" s="9">
        <f t="shared" ca="1" si="54"/>
        <v>1491.1085860841445</v>
      </c>
      <c r="V207" s="9">
        <f t="shared" ca="1" si="55"/>
        <v>18.478038983551869</v>
      </c>
      <c r="W207" s="9">
        <f t="shared" ca="1" si="42"/>
        <v>3.1451695820974237</v>
      </c>
    </row>
    <row r="208" spans="3:23" s="9" customFormat="1" x14ac:dyDescent="0.2">
      <c r="C208" s="9">
        <v>195</v>
      </c>
      <c r="D208" s="10">
        <f t="shared" ca="1" si="43"/>
        <v>0.44748808979593613</v>
      </c>
      <c r="E208" s="10">
        <f t="shared" ca="1" si="43"/>
        <v>0.2285937282949263</v>
      </c>
      <c r="F208" s="10">
        <f t="shared" ca="1" si="44"/>
        <v>0.17005217037968773</v>
      </c>
      <c r="G208" s="10">
        <f t="shared" ca="1" si="45"/>
        <v>1501.7005217037968</v>
      </c>
      <c r="H208" s="10">
        <f t="shared" ca="1" si="46"/>
        <v>0.59399905640191375</v>
      </c>
      <c r="I208" s="10">
        <f t="shared" ca="1" si="46"/>
        <v>0.15272733606795375</v>
      </c>
      <c r="J208" s="10">
        <f t="shared" ca="1" si="47"/>
        <v>0.58569379962744961</v>
      </c>
      <c r="K208" s="10">
        <f t="shared" ca="1" si="48"/>
        <v>1505.8569379962746</v>
      </c>
      <c r="L208" s="10">
        <f t="shared" ca="1" si="49"/>
        <v>0.83669107702531875</v>
      </c>
      <c r="M208" s="10">
        <f t="shared" ca="1" si="49"/>
        <v>5.0141735439332979E-2</v>
      </c>
      <c r="N208" s="10">
        <f t="shared" ca="1" si="50"/>
        <v>0.56776886989503728</v>
      </c>
      <c r="O208" s="10">
        <f t="shared" ca="1" si="51"/>
        <v>1505.6776886989503</v>
      </c>
      <c r="P208" s="10"/>
      <c r="Q208" s="10"/>
      <c r="R208" s="9">
        <f t="shared" ca="1" si="52"/>
        <v>1501.7005217037968</v>
      </c>
      <c r="T208" s="9">
        <f t="shared" ca="1" si="53"/>
        <v>1501.7005217037968</v>
      </c>
      <c r="U208" s="9">
        <f t="shared" ca="1" si="54"/>
        <v>4.1564162924778429</v>
      </c>
      <c r="V208" s="9">
        <f t="shared" ca="1" si="55"/>
        <v>3.9771669951535387</v>
      </c>
      <c r="W208" s="9">
        <f t="shared" ca="1" si="42"/>
        <v>3.9771669951535387</v>
      </c>
    </row>
    <row r="209" spans="3:23" s="9" customFormat="1" x14ac:dyDescent="0.2">
      <c r="C209" s="9">
        <v>196</v>
      </c>
      <c r="D209" s="10">
        <f t="shared" ca="1" si="43"/>
        <v>0.61765751257048629</v>
      </c>
      <c r="E209" s="10">
        <f t="shared" ca="1" si="43"/>
        <v>0.47951168151460055</v>
      </c>
      <c r="F209" s="10">
        <f t="shared" ca="1" si="44"/>
        <v>-0.97353015201652349</v>
      </c>
      <c r="G209" s="10">
        <f t="shared" ca="1" si="45"/>
        <v>1490.2646984798348</v>
      </c>
      <c r="H209" s="10">
        <f t="shared" ca="1" si="46"/>
        <v>0.73237601499898408</v>
      </c>
      <c r="I209" s="10">
        <f t="shared" ca="1" si="46"/>
        <v>0.12078754556006288</v>
      </c>
      <c r="J209" s="10">
        <f t="shared" ca="1" si="47"/>
        <v>0.57266115452456234</v>
      </c>
      <c r="K209" s="10">
        <f t="shared" ca="1" si="48"/>
        <v>1505.7266115452455</v>
      </c>
      <c r="L209" s="10">
        <f t="shared" ca="1" si="49"/>
        <v>0.67677775757309455</v>
      </c>
      <c r="M209" s="10">
        <f t="shared" ca="1" si="49"/>
        <v>0.99138517023191242</v>
      </c>
      <c r="N209" s="10">
        <f t="shared" ca="1" si="50"/>
        <v>0.88234866356540276</v>
      </c>
      <c r="O209" s="10">
        <f t="shared" ca="1" si="51"/>
        <v>1508.823486635654</v>
      </c>
      <c r="P209" s="10"/>
      <c r="Q209" s="10"/>
      <c r="R209" s="9">
        <f t="shared" ca="1" si="52"/>
        <v>1490.2646984798348</v>
      </c>
      <c r="T209" s="9">
        <f t="shared" ca="1" si="53"/>
        <v>1490.2646984798348</v>
      </c>
      <c r="U209" s="9">
        <f t="shared" ca="1" si="54"/>
        <v>15.461913065410727</v>
      </c>
      <c r="V209" s="9">
        <f t="shared" ca="1" si="55"/>
        <v>18.558788155819229</v>
      </c>
      <c r="W209" s="9">
        <f t="shared" ca="1" si="42"/>
        <v>15.461913065410727</v>
      </c>
    </row>
    <row r="210" spans="3:23" s="9" customFormat="1" x14ac:dyDescent="0.2">
      <c r="C210" s="9">
        <v>197</v>
      </c>
      <c r="D210" s="10">
        <f t="shared" ca="1" si="43"/>
        <v>0.24033426594427165</v>
      </c>
      <c r="E210" s="10">
        <f t="shared" ca="1" si="43"/>
        <v>0.52193543269721343</v>
      </c>
      <c r="F210" s="10">
        <f t="shared" ca="1" si="44"/>
        <v>-1.6726106295583281</v>
      </c>
      <c r="G210" s="10">
        <f t="shared" ca="1" si="45"/>
        <v>1483.2738937044167</v>
      </c>
      <c r="H210" s="10">
        <f t="shared" ca="1" si="46"/>
        <v>5.888160572661616E-2</v>
      </c>
      <c r="I210" s="10">
        <f t="shared" ca="1" si="46"/>
        <v>0.24305769763034368</v>
      </c>
      <c r="J210" s="10">
        <f t="shared" ca="1" si="47"/>
        <v>0.10378262600799945</v>
      </c>
      <c r="K210" s="10">
        <f t="shared" ca="1" si="48"/>
        <v>1501.03782626008</v>
      </c>
      <c r="L210" s="10">
        <f t="shared" ca="1" si="49"/>
        <v>0.62891696977354372</v>
      </c>
      <c r="M210" s="10">
        <f t="shared" ca="1" si="49"/>
        <v>0.82098333026448278</v>
      </c>
      <c r="N210" s="10">
        <f t="shared" ca="1" si="50"/>
        <v>0.41543321874639733</v>
      </c>
      <c r="O210" s="10">
        <f t="shared" ca="1" si="51"/>
        <v>1504.154332187464</v>
      </c>
      <c r="P210" s="10"/>
      <c r="Q210" s="10"/>
      <c r="R210" s="9">
        <f t="shared" ca="1" si="52"/>
        <v>1483.2738937044167</v>
      </c>
      <c r="T210" s="9">
        <f t="shared" ca="1" si="53"/>
        <v>1483.2738937044167</v>
      </c>
      <c r="U210" s="9">
        <f t="shared" ca="1" si="54"/>
        <v>17.763932555663359</v>
      </c>
      <c r="V210" s="9">
        <f t="shared" ca="1" si="55"/>
        <v>20.880438483047328</v>
      </c>
      <c r="W210" s="9">
        <f t="shared" ca="1" si="42"/>
        <v>17.763932555663359</v>
      </c>
    </row>
    <row r="211" spans="3:23" s="9" customFormat="1" x14ac:dyDescent="0.2">
      <c r="C211" s="9">
        <v>198</v>
      </c>
      <c r="D211" s="10">
        <f t="shared" ca="1" si="43"/>
        <v>7.1423694728698139E-2</v>
      </c>
      <c r="E211" s="10">
        <f t="shared" ca="1" si="43"/>
        <v>0.6996664400486039</v>
      </c>
      <c r="F211" s="10">
        <f t="shared" ca="1" si="44"/>
        <v>-0.71452719384485508</v>
      </c>
      <c r="G211" s="10">
        <f t="shared" ca="1" si="45"/>
        <v>1492.8547280615514</v>
      </c>
      <c r="H211" s="10">
        <f t="shared" ca="1" si="46"/>
        <v>2.2544096790749868E-2</v>
      </c>
      <c r="I211" s="10">
        <f t="shared" ca="1" si="46"/>
        <v>0.43185984494533891</v>
      </c>
      <c r="J211" s="10">
        <f t="shared" ca="1" si="47"/>
        <v>-2.5054338543457466</v>
      </c>
      <c r="K211" s="10">
        <f t="shared" ca="1" si="48"/>
        <v>1474.9456614565424</v>
      </c>
      <c r="L211" s="10">
        <f t="shared" ca="1" si="49"/>
        <v>0.90478817257133015</v>
      </c>
      <c r="M211" s="10">
        <f t="shared" ca="1" si="49"/>
        <v>0.98966008701228048</v>
      </c>
      <c r="N211" s="10">
        <f t="shared" ca="1" si="50"/>
        <v>0.4463915578780428</v>
      </c>
      <c r="O211" s="10">
        <f t="shared" ca="1" si="51"/>
        <v>1504.4639155787804</v>
      </c>
      <c r="P211" s="10"/>
      <c r="Q211" s="10"/>
      <c r="R211" s="9">
        <f t="shared" ca="1" si="52"/>
        <v>1474.9456614565424</v>
      </c>
      <c r="T211" s="9">
        <f t="shared" ca="1" si="53"/>
        <v>17.909066605009002</v>
      </c>
      <c r="U211" s="9">
        <f t="shared" ca="1" si="54"/>
        <v>1474.9456614565424</v>
      </c>
      <c r="V211" s="9">
        <f t="shared" ca="1" si="55"/>
        <v>29.518254122237977</v>
      </c>
      <c r="W211" s="9">
        <f t="shared" ca="1" si="42"/>
        <v>17.909066605009002</v>
      </c>
    </row>
    <row r="212" spans="3:23" s="9" customFormat="1" x14ac:dyDescent="0.2">
      <c r="C212" s="9">
        <v>199</v>
      </c>
      <c r="D212" s="10">
        <f t="shared" ca="1" si="43"/>
        <v>0.94056030836646531</v>
      </c>
      <c r="E212" s="10">
        <f t="shared" ca="1" si="43"/>
        <v>0.16976856496097703</v>
      </c>
      <c r="F212" s="10">
        <f t="shared" ca="1" si="44"/>
        <v>0.16910032498357963</v>
      </c>
      <c r="G212" s="10">
        <f t="shared" ca="1" si="45"/>
        <v>1501.6910032498358</v>
      </c>
      <c r="H212" s="10">
        <f t="shared" ca="1" si="46"/>
        <v>0.52782846154207497</v>
      </c>
      <c r="I212" s="10">
        <f t="shared" ca="1" si="46"/>
        <v>0.79347487152584595</v>
      </c>
      <c r="J212" s="10">
        <f t="shared" ca="1" si="47"/>
        <v>0.30497462356945015</v>
      </c>
      <c r="K212" s="10">
        <f t="shared" ca="1" si="48"/>
        <v>1503.0497462356946</v>
      </c>
      <c r="L212" s="10">
        <f t="shared" ca="1" si="49"/>
        <v>0.15131695403596235</v>
      </c>
      <c r="M212" s="10">
        <f t="shared" ca="1" si="49"/>
        <v>0.67825387410980598</v>
      </c>
      <c r="N212" s="10">
        <f t="shared" ca="1" si="50"/>
        <v>-0.84669635818806765</v>
      </c>
      <c r="O212" s="10">
        <f t="shared" ca="1" si="51"/>
        <v>1491.5330364181193</v>
      </c>
      <c r="P212" s="10"/>
      <c r="Q212" s="10"/>
      <c r="R212" s="9">
        <f t="shared" ca="1" si="52"/>
        <v>1491.5330364181193</v>
      </c>
      <c r="T212" s="9">
        <f t="shared" ca="1" si="53"/>
        <v>10.157966831716521</v>
      </c>
      <c r="U212" s="9">
        <f t="shared" ca="1" si="54"/>
        <v>11.516709817575247</v>
      </c>
      <c r="V212" s="9">
        <f t="shared" ca="1" si="55"/>
        <v>1491.5330364181193</v>
      </c>
      <c r="W212" s="9">
        <f t="shared" ca="1" si="42"/>
        <v>10.157966831716521</v>
      </c>
    </row>
    <row r="213" spans="3:23" s="9" customFormat="1" x14ac:dyDescent="0.2">
      <c r="C213" s="9">
        <v>200</v>
      </c>
      <c r="D213" s="10">
        <f t="shared" ca="1" si="43"/>
        <v>0.90908917738139761</v>
      </c>
      <c r="E213" s="10">
        <f t="shared" ca="1" si="43"/>
        <v>0.8821051618202409</v>
      </c>
      <c r="F213" s="10">
        <f t="shared" ca="1" si="44"/>
        <v>0.3221968748788257</v>
      </c>
      <c r="G213" s="10">
        <f t="shared" ca="1" si="45"/>
        <v>1503.2219687487882</v>
      </c>
      <c r="H213" s="10">
        <f t="shared" ca="1" si="46"/>
        <v>0.58433429239271883</v>
      </c>
      <c r="I213" s="10">
        <f t="shared" ca="1" si="46"/>
        <v>2.8941090861781649E-2</v>
      </c>
      <c r="J213" s="10">
        <f t="shared" ca="1" si="47"/>
        <v>1.0195203888508968</v>
      </c>
      <c r="K213" s="10">
        <f t="shared" ca="1" si="48"/>
        <v>1510.195203888509</v>
      </c>
      <c r="L213" s="10">
        <f t="shared" ca="1" si="49"/>
        <v>0.85849877982083944</v>
      </c>
      <c r="M213" s="10">
        <f t="shared" ca="1" si="49"/>
        <v>0.30202592366054515</v>
      </c>
      <c r="N213" s="10">
        <f t="shared" ca="1" si="50"/>
        <v>-0.17737280194812782</v>
      </c>
      <c r="O213" s="10">
        <f t="shared" ca="1" si="51"/>
        <v>1498.2262719805187</v>
      </c>
      <c r="P213" s="10"/>
      <c r="Q213" s="10"/>
      <c r="R213" s="9">
        <f t="shared" ca="1" si="52"/>
        <v>1498.2262719805187</v>
      </c>
      <c r="T213" s="9">
        <f t="shared" ca="1" si="53"/>
        <v>4.995696768269454</v>
      </c>
      <c r="U213" s="9">
        <f t="shared" ca="1" si="54"/>
        <v>11.968931907990282</v>
      </c>
      <c r="V213" s="9">
        <f t="shared" ca="1" si="55"/>
        <v>1498.2262719805187</v>
      </c>
      <c r="W213" s="9">
        <f t="shared" ca="1" si="42"/>
        <v>4.995696768269454</v>
      </c>
    </row>
    <row r="214" spans="3:23" s="9" customFormat="1" x14ac:dyDescent="0.2">
      <c r="C214" s="9">
        <v>201</v>
      </c>
      <c r="D214" s="10">
        <f t="shared" ca="1" si="43"/>
        <v>0.15058738530843252</v>
      </c>
      <c r="E214" s="10">
        <f t="shared" ca="1" si="43"/>
        <v>9.4031661695661684E-2</v>
      </c>
      <c r="F214" s="10">
        <f t="shared" ca="1" si="44"/>
        <v>1.6160189016931246</v>
      </c>
      <c r="G214" s="10">
        <f t="shared" ca="1" si="45"/>
        <v>1516.1601890169313</v>
      </c>
      <c r="H214" s="10">
        <f t="shared" ca="1" si="46"/>
        <v>0.65733936402687632</v>
      </c>
      <c r="I214" s="10">
        <f t="shared" ca="1" si="46"/>
        <v>0.49826573122309448</v>
      </c>
      <c r="J214" s="10">
        <f t="shared" ca="1" si="47"/>
        <v>-0.91597493698291965</v>
      </c>
      <c r="K214" s="10">
        <f t="shared" ca="1" si="48"/>
        <v>1490.8402506301709</v>
      </c>
      <c r="L214" s="10">
        <f t="shared" ca="1" si="49"/>
        <v>0.94971099545179172</v>
      </c>
      <c r="M214" s="10">
        <f t="shared" ca="1" si="49"/>
        <v>0.29950246302527161</v>
      </c>
      <c r="N214" s="10">
        <f t="shared" ca="1" si="50"/>
        <v>-9.8313040436904961E-2</v>
      </c>
      <c r="O214" s="10">
        <f t="shared" ca="1" si="51"/>
        <v>1499.0168695956309</v>
      </c>
      <c r="P214" s="10"/>
      <c r="Q214" s="10"/>
      <c r="R214" s="9">
        <f t="shared" ca="1" si="52"/>
        <v>1490.8402506301709</v>
      </c>
      <c r="T214" s="9">
        <f t="shared" ca="1" si="53"/>
        <v>25.319938386760441</v>
      </c>
      <c r="U214" s="9">
        <f t="shared" ca="1" si="54"/>
        <v>1490.8402506301709</v>
      </c>
      <c r="V214" s="9">
        <f t="shared" ca="1" si="55"/>
        <v>8.1766189654599657</v>
      </c>
      <c r="W214" s="9">
        <f t="shared" ca="1" si="42"/>
        <v>8.1766189654599657</v>
      </c>
    </row>
    <row r="215" spans="3:23" s="9" customFormat="1" x14ac:dyDescent="0.2">
      <c r="C215" s="9">
        <v>202</v>
      </c>
      <c r="D215" s="10">
        <f t="shared" ca="1" si="43"/>
        <v>0.37958945930445309</v>
      </c>
      <c r="E215" s="10">
        <f t="shared" ca="1" si="43"/>
        <v>0.22160783286388008</v>
      </c>
      <c r="F215" s="10">
        <f t="shared" ca="1" si="44"/>
        <v>0.24698708889947926</v>
      </c>
      <c r="G215" s="10">
        <f t="shared" ca="1" si="45"/>
        <v>1502.4698708889948</v>
      </c>
      <c r="H215" s="10">
        <f t="shared" ca="1" si="46"/>
        <v>0.2164629838156571</v>
      </c>
      <c r="I215" s="10">
        <f t="shared" ca="1" si="46"/>
        <v>0.31837102624731284</v>
      </c>
      <c r="J215" s="10">
        <f t="shared" ca="1" si="47"/>
        <v>-0.72865057496853836</v>
      </c>
      <c r="K215" s="10">
        <f t="shared" ca="1" si="48"/>
        <v>1492.7134942503146</v>
      </c>
      <c r="L215" s="10">
        <f t="shared" ca="1" si="49"/>
        <v>4.4742707157476747E-2</v>
      </c>
      <c r="M215" s="10">
        <f t="shared" ca="1" si="49"/>
        <v>0.93255045781248336</v>
      </c>
      <c r="N215" s="10">
        <f t="shared" ca="1" si="50"/>
        <v>2.2721983895959634</v>
      </c>
      <c r="O215" s="10">
        <f t="shared" ca="1" si="51"/>
        <v>1522.7219838959597</v>
      </c>
      <c r="P215" s="10"/>
      <c r="Q215" s="10"/>
      <c r="R215" s="9">
        <f t="shared" ca="1" si="52"/>
        <v>1492.7134942503146</v>
      </c>
      <c r="T215" s="9">
        <f t="shared" ca="1" si="53"/>
        <v>9.7563766386801944</v>
      </c>
      <c r="U215" s="9">
        <f t="shared" ca="1" si="54"/>
        <v>1492.7134942503146</v>
      </c>
      <c r="V215" s="9">
        <f t="shared" ca="1" si="55"/>
        <v>30.008489645645113</v>
      </c>
      <c r="W215" s="9">
        <f t="shared" ca="1" si="42"/>
        <v>9.7563766386801944</v>
      </c>
    </row>
    <row r="216" spans="3:23" s="9" customFormat="1" x14ac:dyDescent="0.2">
      <c r="C216" s="9">
        <v>203</v>
      </c>
      <c r="D216" s="10">
        <f t="shared" ca="1" si="43"/>
        <v>0.36864870591613019</v>
      </c>
      <c r="E216" s="10">
        <f t="shared" ca="1" si="43"/>
        <v>0.75777771790911264</v>
      </c>
      <c r="F216" s="10">
        <f t="shared" ca="1" si="44"/>
        <v>6.9011283832556378E-2</v>
      </c>
      <c r="G216" s="10">
        <f t="shared" ca="1" si="45"/>
        <v>1500.6901128383256</v>
      </c>
      <c r="H216" s="10">
        <f t="shared" ca="1" si="46"/>
        <v>0.14986648218009424</v>
      </c>
      <c r="I216" s="10">
        <f t="shared" ca="1" si="46"/>
        <v>0.2925474677394172</v>
      </c>
      <c r="J216" s="10">
        <f t="shared" ca="1" si="47"/>
        <v>-0.51467436390829291</v>
      </c>
      <c r="K216" s="10">
        <f t="shared" ca="1" si="48"/>
        <v>1494.8532563609172</v>
      </c>
      <c r="L216" s="10">
        <f t="shared" ca="1" si="49"/>
        <v>0.1734592945485246</v>
      </c>
      <c r="M216" s="10">
        <f t="shared" ca="1" si="49"/>
        <v>0.79828557951153556</v>
      </c>
      <c r="N216" s="10">
        <f t="shared" ca="1" si="50"/>
        <v>0.55920775746479423</v>
      </c>
      <c r="O216" s="10">
        <f t="shared" ca="1" si="51"/>
        <v>1505.5920775746479</v>
      </c>
      <c r="P216" s="10"/>
      <c r="Q216" s="10"/>
      <c r="R216" s="9">
        <f t="shared" ca="1" si="52"/>
        <v>1494.8532563609172</v>
      </c>
      <c r="T216" s="9">
        <f t="shared" ca="1" si="53"/>
        <v>5.8368564774084462</v>
      </c>
      <c r="U216" s="9">
        <f t="shared" ca="1" si="54"/>
        <v>1494.8532563609172</v>
      </c>
      <c r="V216" s="9">
        <f t="shared" ca="1" si="55"/>
        <v>10.738821213730716</v>
      </c>
      <c r="W216" s="9">
        <f t="shared" ca="1" si="42"/>
        <v>5.8368564774084462</v>
      </c>
    </row>
    <row r="217" spans="3:23" s="9" customFormat="1" x14ac:dyDescent="0.2">
      <c r="C217" s="9">
        <v>204</v>
      </c>
      <c r="D217" s="10">
        <f t="shared" ca="1" si="43"/>
        <v>0.94674563328033712</v>
      </c>
      <c r="E217" s="10">
        <f t="shared" ca="1" si="43"/>
        <v>0.16417068751871045</v>
      </c>
      <c r="F217" s="10">
        <f t="shared" ca="1" si="44"/>
        <v>0.16988858106748567</v>
      </c>
      <c r="G217" s="10">
        <f t="shared" ca="1" si="45"/>
        <v>1501.6988858106749</v>
      </c>
      <c r="H217" s="10">
        <f t="shared" ca="1" si="46"/>
        <v>0.21247279098018679</v>
      </c>
      <c r="I217" s="10">
        <f t="shared" ca="1" si="46"/>
        <v>0.16436984466451932</v>
      </c>
      <c r="J217" s="10">
        <f t="shared" ca="1" si="47"/>
        <v>0.90194509841244652</v>
      </c>
      <c r="K217" s="10">
        <f t="shared" ca="1" si="48"/>
        <v>1509.0194509841244</v>
      </c>
      <c r="L217" s="10">
        <f t="shared" ca="1" si="49"/>
        <v>0.33686874411773216</v>
      </c>
      <c r="M217" s="10">
        <f t="shared" ca="1" si="49"/>
        <v>0.24113888293710606</v>
      </c>
      <c r="N217" s="10">
        <f t="shared" ca="1" si="50"/>
        <v>8.2089147887256825E-2</v>
      </c>
      <c r="O217" s="10">
        <f t="shared" ca="1" si="51"/>
        <v>1500.8208914788727</v>
      </c>
      <c r="P217" s="10"/>
      <c r="Q217" s="10"/>
      <c r="R217" s="9">
        <f t="shared" ca="1" si="52"/>
        <v>1500.8208914788727</v>
      </c>
      <c r="T217" s="9">
        <f t="shared" ca="1" si="53"/>
        <v>0.87799433180225606</v>
      </c>
      <c r="U217" s="9">
        <f t="shared" ca="1" si="54"/>
        <v>8.198559505251751</v>
      </c>
      <c r="V217" s="9">
        <f t="shared" ca="1" si="55"/>
        <v>1500.8208914788727</v>
      </c>
      <c r="W217" s="9">
        <f t="shared" ca="1" si="42"/>
        <v>0.87799433180225606</v>
      </c>
    </row>
    <row r="218" spans="3:23" s="9" customFormat="1" x14ac:dyDescent="0.2">
      <c r="C218" s="9">
        <v>205</v>
      </c>
      <c r="D218" s="10">
        <f t="shared" ca="1" si="43"/>
        <v>0.11265052984178869</v>
      </c>
      <c r="E218" s="10">
        <f t="shared" ca="1" si="43"/>
        <v>0.69570596892416092</v>
      </c>
      <c r="F218" s="10">
        <f t="shared" ca="1" si="44"/>
        <v>-0.69913904359985013</v>
      </c>
      <c r="G218" s="10">
        <f t="shared" ca="1" si="45"/>
        <v>1493.0086095640015</v>
      </c>
      <c r="H218" s="10">
        <f t="shared" ca="1" si="46"/>
        <v>6.1484736499371473E-2</v>
      </c>
      <c r="I218" s="10">
        <f t="shared" ca="1" si="46"/>
        <v>0.14528688135123957</v>
      </c>
      <c r="J218" s="10">
        <f t="shared" ca="1" si="47"/>
        <v>1.444176105450554</v>
      </c>
      <c r="K218" s="10">
        <f t="shared" ca="1" si="48"/>
        <v>1514.4417610545056</v>
      </c>
      <c r="L218" s="10">
        <f t="shared" ca="1" si="49"/>
        <v>0.1424544242948913</v>
      </c>
      <c r="M218" s="10">
        <f t="shared" ca="1" si="49"/>
        <v>0.70961950703845045</v>
      </c>
      <c r="N218" s="10">
        <f t="shared" ca="1" si="50"/>
        <v>-0.49553366720679753</v>
      </c>
      <c r="O218" s="10">
        <f t="shared" ca="1" si="51"/>
        <v>1495.0446633279321</v>
      </c>
      <c r="P218" s="10"/>
      <c r="Q218" s="10"/>
      <c r="R218" s="9">
        <f t="shared" ca="1" si="52"/>
        <v>1493.0086095640015</v>
      </c>
      <c r="T218" s="9">
        <f t="shared" ca="1" si="53"/>
        <v>1493.0086095640015</v>
      </c>
      <c r="U218" s="9">
        <f t="shared" ca="1" si="54"/>
        <v>21.433151490504088</v>
      </c>
      <c r="V218" s="9">
        <f t="shared" ca="1" si="55"/>
        <v>2.0360537639305676</v>
      </c>
      <c r="W218" s="9">
        <f t="shared" ca="1" si="42"/>
        <v>2.0360537639305676</v>
      </c>
    </row>
    <row r="219" spans="3:23" s="9" customFormat="1" x14ac:dyDescent="0.2">
      <c r="C219" s="9">
        <v>206</v>
      </c>
      <c r="D219" s="10">
        <f t="shared" ca="1" si="43"/>
        <v>0.13983061816268449</v>
      </c>
      <c r="E219" s="10">
        <f t="shared" ca="1" si="43"/>
        <v>0.36255749405026894</v>
      </c>
      <c r="F219" s="10">
        <f t="shared" ca="1" si="44"/>
        <v>-1.288786336643674</v>
      </c>
      <c r="G219" s="10">
        <f t="shared" ca="1" si="45"/>
        <v>1487.1121366335633</v>
      </c>
      <c r="H219" s="10">
        <f t="shared" ca="1" si="46"/>
        <v>0.84787634595912453</v>
      </c>
      <c r="I219" s="10">
        <f t="shared" ca="1" si="46"/>
        <v>4.3594819282919861E-2</v>
      </c>
      <c r="J219" s="10">
        <f t="shared" ca="1" si="47"/>
        <v>0.55307452213618458</v>
      </c>
      <c r="K219" s="10">
        <f t="shared" ca="1" si="48"/>
        <v>1505.5307452213619</v>
      </c>
      <c r="L219" s="10">
        <f t="shared" ca="1" si="49"/>
        <v>4.9060395074115415E-2</v>
      </c>
      <c r="M219" s="10">
        <f t="shared" ca="1" si="49"/>
        <v>0.55685172438233588</v>
      </c>
      <c r="N219" s="10">
        <f t="shared" ca="1" si="50"/>
        <v>-2.300485055232619</v>
      </c>
      <c r="O219" s="10">
        <f t="shared" ca="1" si="51"/>
        <v>1476.9951494476738</v>
      </c>
      <c r="P219" s="10"/>
      <c r="Q219" s="10"/>
      <c r="R219" s="9">
        <f t="shared" ca="1" si="52"/>
        <v>1476.9951494476738</v>
      </c>
      <c r="T219" s="9">
        <f t="shared" ca="1" si="53"/>
        <v>10.116987185889457</v>
      </c>
      <c r="U219" s="9">
        <f t="shared" ca="1" si="54"/>
        <v>28.535595773688101</v>
      </c>
      <c r="V219" s="9">
        <f t="shared" ca="1" si="55"/>
        <v>1476.9951494476738</v>
      </c>
      <c r="W219" s="9">
        <f t="shared" ca="1" si="42"/>
        <v>10.116987185889457</v>
      </c>
    </row>
    <row r="220" spans="3:23" s="9" customFormat="1" x14ac:dyDescent="0.2">
      <c r="C220" s="9">
        <v>207</v>
      </c>
      <c r="D220" s="10">
        <f t="shared" ca="1" si="43"/>
        <v>0.4714937539663494</v>
      </c>
      <c r="E220" s="10">
        <f t="shared" ca="1" si="43"/>
        <v>0.5175309646979398</v>
      </c>
      <c r="F220" s="10">
        <f t="shared" ca="1" si="44"/>
        <v>-1.2188223845926838</v>
      </c>
      <c r="G220" s="10">
        <f t="shared" ca="1" si="45"/>
        <v>1487.8117761540732</v>
      </c>
      <c r="H220" s="10">
        <f t="shared" ca="1" si="46"/>
        <v>0.15747469533481162</v>
      </c>
      <c r="I220" s="10">
        <f t="shared" ca="1" si="46"/>
        <v>0.8631845806002979</v>
      </c>
      <c r="J220" s="10">
        <f t="shared" ca="1" si="47"/>
        <v>1.255005816548229</v>
      </c>
      <c r="K220" s="10">
        <f t="shared" ca="1" si="48"/>
        <v>1512.5500581654824</v>
      </c>
      <c r="L220" s="10">
        <f t="shared" ca="1" si="49"/>
        <v>0.17527842880195865</v>
      </c>
      <c r="M220" s="10">
        <f t="shared" ca="1" si="49"/>
        <v>0.45262585776725739</v>
      </c>
      <c r="N220" s="10">
        <f t="shared" ca="1" si="50"/>
        <v>-1.7841488135116548</v>
      </c>
      <c r="O220" s="10">
        <f t="shared" ca="1" si="51"/>
        <v>1482.1585118648834</v>
      </c>
      <c r="P220" s="10"/>
      <c r="Q220" s="10"/>
      <c r="R220" s="9">
        <f t="shared" ca="1" si="52"/>
        <v>1482.1585118648834</v>
      </c>
      <c r="T220" s="9">
        <f t="shared" ca="1" si="53"/>
        <v>5.6532642891897922</v>
      </c>
      <c r="U220" s="9">
        <f t="shared" ca="1" si="54"/>
        <v>30.391546300598975</v>
      </c>
      <c r="V220" s="9">
        <f t="shared" ca="1" si="55"/>
        <v>1482.1585118648834</v>
      </c>
      <c r="W220" s="9">
        <f t="shared" ca="1" si="42"/>
        <v>5.6532642891897922</v>
      </c>
    </row>
    <row r="221" spans="3:23" s="9" customFormat="1" x14ac:dyDescent="0.2">
      <c r="C221" s="9">
        <v>208</v>
      </c>
      <c r="D221" s="10">
        <f t="shared" ca="1" si="43"/>
        <v>0.19062093709568106</v>
      </c>
      <c r="E221" s="10">
        <f t="shared" ca="1" si="43"/>
        <v>0.53215813457448613</v>
      </c>
      <c r="F221" s="10">
        <f t="shared" ca="1" si="44"/>
        <v>-1.7836568119956164</v>
      </c>
      <c r="G221" s="10">
        <f t="shared" ca="1" si="45"/>
        <v>1482.1634318800438</v>
      </c>
      <c r="H221" s="10">
        <f t="shared" ca="1" si="46"/>
        <v>9.455131818616358E-2</v>
      </c>
      <c r="I221" s="10">
        <f t="shared" ca="1" si="46"/>
        <v>5.2763287239670831E-2</v>
      </c>
      <c r="J221" s="10">
        <f t="shared" ca="1" si="47"/>
        <v>2.0536525941786827</v>
      </c>
      <c r="K221" s="10">
        <f t="shared" ca="1" si="48"/>
        <v>1520.5365259417867</v>
      </c>
      <c r="L221" s="10">
        <f t="shared" ca="1" si="49"/>
        <v>0.65076951558288887</v>
      </c>
      <c r="M221" s="10">
        <f t="shared" ca="1" si="49"/>
        <v>0.51103836747826181</v>
      </c>
      <c r="N221" s="10">
        <f t="shared" ca="1" si="50"/>
        <v>-0.9247016457763545</v>
      </c>
      <c r="O221" s="10">
        <f t="shared" ca="1" si="51"/>
        <v>1490.7529835422365</v>
      </c>
      <c r="P221" s="10"/>
      <c r="Q221" s="10"/>
      <c r="R221" s="9">
        <f t="shared" ca="1" si="52"/>
        <v>1482.1634318800438</v>
      </c>
      <c r="T221" s="9">
        <f t="shared" ca="1" si="53"/>
        <v>1482.1634318800438</v>
      </c>
      <c r="U221" s="9">
        <f t="shared" ca="1" si="54"/>
        <v>38.373094061742904</v>
      </c>
      <c r="V221" s="9">
        <f t="shared" ca="1" si="55"/>
        <v>8.5895516621926618</v>
      </c>
      <c r="W221" s="9">
        <f t="shared" ca="1" si="42"/>
        <v>8.5895516621926618</v>
      </c>
    </row>
    <row r="222" spans="3:23" s="9" customFormat="1" x14ac:dyDescent="0.2">
      <c r="C222" s="9">
        <v>209</v>
      </c>
      <c r="D222" s="10">
        <f t="shared" ca="1" si="43"/>
        <v>0.5371320599313637</v>
      </c>
      <c r="E222" s="10">
        <f t="shared" ca="1" si="43"/>
        <v>0.70438771488114293</v>
      </c>
      <c r="F222" s="10">
        <f t="shared" ca="1" si="44"/>
        <v>-0.31516630781467614</v>
      </c>
      <c r="G222" s="10">
        <f t="shared" ca="1" si="45"/>
        <v>1496.8483369218532</v>
      </c>
      <c r="H222" s="10">
        <f t="shared" ca="1" si="46"/>
        <v>0.83689042276477821</v>
      </c>
      <c r="I222" s="10">
        <f t="shared" ca="1" si="46"/>
        <v>0.8770803594691774</v>
      </c>
      <c r="J222" s="10">
        <f t="shared" ca="1" si="47"/>
        <v>0.42745362901245521</v>
      </c>
      <c r="K222" s="10">
        <f t="shared" ca="1" si="48"/>
        <v>1504.2745362901246</v>
      </c>
      <c r="L222" s="10">
        <f t="shared" ca="1" si="49"/>
        <v>0.64396920038332406</v>
      </c>
      <c r="M222" s="10">
        <f t="shared" ca="1" si="49"/>
        <v>0.75010369020590473</v>
      </c>
      <c r="N222" s="10">
        <f t="shared" ca="1" si="50"/>
        <v>6.1123810059362919E-4</v>
      </c>
      <c r="O222" s="10">
        <f t="shared" ca="1" si="51"/>
        <v>1500.006112381006</v>
      </c>
      <c r="P222" s="10"/>
      <c r="Q222" s="10"/>
      <c r="R222" s="9">
        <f t="shared" ca="1" si="52"/>
        <v>1496.8483369218532</v>
      </c>
      <c r="T222" s="9">
        <f t="shared" ca="1" si="53"/>
        <v>1496.8483369218532</v>
      </c>
      <c r="U222" s="9">
        <f t="shared" ca="1" si="54"/>
        <v>7.4261993682714547</v>
      </c>
      <c r="V222" s="9">
        <f t="shared" ca="1" si="55"/>
        <v>3.1577754591528446</v>
      </c>
      <c r="W222" s="9">
        <f t="shared" ca="1" si="42"/>
        <v>3.1577754591528446</v>
      </c>
    </row>
    <row r="223" spans="3:23" s="9" customFormat="1" x14ac:dyDescent="0.2">
      <c r="C223" s="9">
        <v>210</v>
      </c>
      <c r="D223" s="10">
        <f t="shared" ca="1" si="43"/>
        <v>0.56387764827914988</v>
      </c>
      <c r="E223" s="10">
        <f t="shared" ca="1" si="43"/>
        <v>0.7195431773118981</v>
      </c>
      <c r="F223" s="10">
        <f t="shared" ca="1" si="44"/>
        <v>-0.2035971703863044</v>
      </c>
      <c r="G223" s="10">
        <f t="shared" ca="1" si="45"/>
        <v>1497.964028296137</v>
      </c>
      <c r="H223" s="10">
        <f t="shared" ca="1" si="46"/>
        <v>0.1816610638186561</v>
      </c>
      <c r="I223" s="10">
        <f t="shared" ca="1" si="46"/>
        <v>0.85326175570093221</v>
      </c>
      <c r="J223" s="10">
        <f t="shared" ca="1" si="47"/>
        <v>1.1160027451086805</v>
      </c>
      <c r="K223" s="10">
        <f t="shared" ca="1" si="48"/>
        <v>1511.1600274510868</v>
      </c>
      <c r="L223" s="10">
        <f t="shared" ca="1" si="49"/>
        <v>0.7519637152456099</v>
      </c>
      <c r="M223" s="10">
        <f t="shared" ca="1" si="49"/>
        <v>0.22942760671308704</v>
      </c>
      <c r="N223" s="10">
        <f t="shared" ca="1" si="50"/>
        <v>9.7329224184790189E-2</v>
      </c>
      <c r="O223" s="10">
        <f t="shared" ca="1" si="51"/>
        <v>1500.973292241848</v>
      </c>
      <c r="P223" s="10"/>
      <c r="Q223" s="10"/>
      <c r="R223" s="9">
        <f t="shared" ca="1" si="52"/>
        <v>1497.964028296137</v>
      </c>
      <c r="T223" s="9">
        <f t="shared" ca="1" si="53"/>
        <v>1497.964028296137</v>
      </c>
      <c r="U223" s="9">
        <f t="shared" ca="1" si="54"/>
        <v>13.195999154949732</v>
      </c>
      <c r="V223" s="9">
        <f t="shared" ca="1" si="55"/>
        <v>3.0092639457109271</v>
      </c>
      <c r="W223" s="9">
        <f t="shared" ca="1" si="42"/>
        <v>3.0092639457109271</v>
      </c>
    </row>
    <row r="224" spans="3:23" s="9" customFormat="1" x14ac:dyDescent="0.2">
      <c r="C224" s="9">
        <v>211</v>
      </c>
      <c r="D224" s="10">
        <f t="shared" ca="1" si="43"/>
        <v>3.8163723855797249E-2</v>
      </c>
      <c r="E224" s="10">
        <f t="shared" ca="1" si="43"/>
        <v>3.3284714317056263E-2</v>
      </c>
      <c r="F224" s="10">
        <f t="shared" ca="1" si="44"/>
        <v>2.5000402871763465</v>
      </c>
      <c r="G224" s="10">
        <f t="shared" ca="1" si="45"/>
        <v>1525.0004028717635</v>
      </c>
      <c r="H224" s="10">
        <f t="shared" ca="1" si="46"/>
        <v>0.73950336441016262</v>
      </c>
      <c r="I224" s="10">
        <f t="shared" ca="1" si="46"/>
        <v>0.18426425619186237</v>
      </c>
      <c r="J224" s="10">
        <f t="shared" ca="1" si="47"/>
        <v>0.31183161962943018</v>
      </c>
      <c r="K224" s="10">
        <f t="shared" ca="1" si="48"/>
        <v>1503.1183161962942</v>
      </c>
      <c r="L224" s="10">
        <f t="shared" ca="1" si="49"/>
        <v>0.88091949148080395</v>
      </c>
      <c r="M224" s="10">
        <f t="shared" ca="1" si="49"/>
        <v>0.30116796440191818</v>
      </c>
      <c r="N224" s="10">
        <f t="shared" ca="1" si="50"/>
        <v>-0.15912060069763631</v>
      </c>
      <c r="O224" s="10">
        <f t="shared" ca="1" si="51"/>
        <v>1498.4087939930237</v>
      </c>
      <c r="P224" s="10"/>
      <c r="Q224" s="10"/>
      <c r="R224" s="9">
        <f t="shared" ca="1" si="52"/>
        <v>1498.4087939930237</v>
      </c>
      <c r="T224" s="9">
        <f t="shared" ca="1" si="53"/>
        <v>26.591608878739862</v>
      </c>
      <c r="U224" s="9">
        <f t="shared" ca="1" si="54"/>
        <v>4.7095222032705806</v>
      </c>
      <c r="V224" s="9">
        <f t="shared" ca="1" si="55"/>
        <v>1498.4087939930237</v>
      </c>
      <c r="W224" s="9">
        <f t="shared" ca="1" si="42"/>
        <v>4.7095222032705806</v>
      </c>
    </row>
    <row r="225" spans="3:23" s="9" customFormat="1" x14ac:dyDescent="0.2">
      <c r="C225" s="9">
        <v>212</v>
      </c>
      <c r="D225" s="10">
        <f t="shared" ca="1" si="43"/>
        <v>0.80782781442222229</v>
      </c>
      <c r="E225" s="10">
        <f t="shared" ca="1" si="43"/>
        <v>0.17776253157849964</v>
      </c>
      <c r="F225" s="10">
        <f t="shared" ca="1" si="44"/>
        <v>0.28644807694842889</v>
      </c>
      <c r="G225" s="10">
        <f t="shared" ca="1" si="45"/>
        <v>1502.8644807694843</v>
      </c>
      <c r="H225" s="10">
        <f t="shared" ca="1" si="46"/>
        <v>0.2019081947639435</v>
      </c>
      <c r="I225" s="10">
        <f t="shared" ca="1" si="46"/>
        <v>0.4100623755154913</v>
      </c>
      <c r="J225" s="10">
        <f t="shared" ca="1" si="47"/>
        <v>-1.510727947862593</v>
      </c>
      <c r="K225" s="10">
        <f t="shared" ca="1" si="48"/>
        <v>1484.892720521374</v>
      </c>
      <c r="L225" s="10">
        <f t="shared" ca="1" si="49"/>
        <v>0.77306725644339136</v>
      </c>
      <c r="M225" s="10">
        <f t="shared" ca="1" si="49"/>
        <v>0.38160659181717482</v>
      </c>
      <c r="N225" s="10">
        <f t="shared" ca="1" si="50"/>
        <v>-0.52795205171459314</v>
      </c>
      <c r="O225" s="10">
        <f t="shared" ca="1" si="51"/>
        <v>1494.720479482854</v>
      </c>
      <c r="P225" s="10"/>
      <c r="Q225" s="10"/>
      <c r="R225" s="9">
        <f t="shared" ca="1" si="52"/>
        <v>1484.892720521374</v>
      </c>
      <c r="T225" s="9">
        <f t="shared" ca="1" si="53"/>
        <v>17.971760248110286</v>
      </c>
      <c r="U225" s="9">
        <f t="shared" ca="1" si="54"/>
        <v>1484.892720521374</v>
      </c>
      <c r="V225" s="9">
        <f t="shared" ca="1" si="55"/>
        <v>9.8277589614799581</v>
      </c>
      <c r="W225" s="9">
        <f t="shared" ca="1" si="42"/>
        <v>9.8277589614799581</v>
      </c>
    </row>
    <row r="226" spans="3:23" s="9" customFormat="1" x14ac:dyDescent="0.2">
      <c r="C226" s="9">
        <v>213</v>
      </c>
      <c r="D226" s="10">
        <f t="shared" ca="1" si="43"/>
        <v>0.12442535587652348</v>
      </c>
      <c r="E226" s="10">
        <f t="shared" ca="1" si="43"/>
        <v>0.12811383139261079</v>
      </c>
      <c r="F226" s="10">
        <f t="shared" ca="1" si="44"/>
        <v>1.4151050038775066</v>
      </c>
      <c r="G226" s="10">
        <f t="shared" ca="1" si="45"/>
        <v>1514.1510500387751</v>
      </c>
      <c r="H226" s="10">
        <f t="shared" ca="1" si="46"/>
        <v>0.37872512110259693</v>
      </c>
      <c r="I226" s="10">
        <f t="shared" ca="1" si="46"/>
        <v>0.36291291591951658</v>
      </c>
      <c r="J226" s="10">
        <f t="shared" ca="1" si="47"/>
        <v>-0.90776290725976971</v>
      </c>
      <c r="K226" s="10">
        <f t="shared" ca="1" si="48"/>
        <v>1490.9223709274022</v>
      </c>
      <c r="L226" s="10">
        <f t="shared" ca="1" si="49"/>
        <v>0.15011770727806217</v>
      </c>
      <c r="M226" s="10">
        <f t="shared" ca="1" si="49"/>
        <v>0.85657431338912327</v>
      </c>
      <c r="N226" s="10">
        <f t="shared" ca="1" si="50"/>
        <v>1.2087859007171504</v>
      </c>
      <c r="O226" s="10">
        <f t="shared" ca="1" si="51"/>
        <v>1512.0878590071716</v>
      </c>
      <c r="P226" s="10"/>
      <c r="Q226" s="10"/>
      <c r="R226" s="9">
        <f t="shared" ca="1" si="52"/>
        <v>1490.9223709274022</v>
      </c>
      <c r="T226" s="9">
        <f t="shared" ca="1" si="53"/>
        <v>23.228679111372912</v>
      </c>
      <c r="U226" s="9">
        <f t="shared" ca="1" si="54"/>
        <v>1490.9223709274022</v>
      </c>
      <c r="V226" s="9">
        <f t="shared" ca="1" si="55"/>
        <v>21.165488079769375</v>
      </c>
      <c r="W226" s="9">
        <f t="shared" ca="1" si="42"/>
        <v>21.165488079769375</v>
      </c>
    </row>
    <row r="227" spans="3:23" s="9" customFormat="1" x14ac:dyDescent="0.2">
      <c r="C227" s="9">
        <v>214</v>
      </c>
      <c r="D227" s="10">
        <f t="shared" ca="1" si="43"/>
        <v>0.92173548204179567</v>
      </c>
      <c r="E227" s="10">
        <f t="shared" ca="1" si="43"/>
        <v>0.94213530471170281</v>
      </c>
      <c r="F227" s="10">
        <f t="shared" ca="1" si="44"/>
        <v>0.37733427171600853</v>
      </c>
      <c r="G227" s="10">
        <f t="shared" ca="1" si="45"/>
        <v>1503.7733427171602</v>
      </c>
      <c r="H227" s="10">
        <f t="shared" ca="1" si="46"/>
        <v>0.41468595429853461</v>
      </c>
      <c r="I227" s="10">
        <f t="shared" ca="1" si="46"/>
        <v>0.34193936846656592</v>
      </c>
      <c r="J227" s="10">
        <f t="shared" ca="1" si="47"/>
        <v>-0.72454689831053531</v>
      </c>
      <c r="K227" s="10">
        <f t="shared" ca="1" si="48"/>
        <v>1492.7545310168946</v>
      </c>
      <c r="L227" s="10">
        <f t="shared" ca="1" si="49"/>
        <v>3.5967677045716462E-2</v>
      </c>
      <c r="M227" s="10">
        <f t="shared" ca="1" si="49"/>
        <v>0.9263239450921632</v>
      </c>
      <c r="N227" s="10">
        <f t="shared" ca="1" si="50"/>
        <v>2.3073973788917423</v>
      </c>
      <c r="O227" s="10">
        <f t="shared" ca="1" si="51"/>
        <v>1523.0739737889173</v>
      </c>
      <c r="P227" s="10"/>
      <c r="Q227" s="10"/>
      <c r="R227" s="9">
        <f t="shared" ca="1" si="52"/>
        <v>1492.7545310168946</v>
      </c>
      <c r="T227" s="9">
        <f t="shared" ca="1" si="53"/>
        <v>11.018811700265587</v>
      </c>
      <c r="U227" s="9">
        <f t="shared" ca="1" si="54"/>
        <v>1492.7545310168946</v>
      </c>
      <c r="V227" s="9">
        <f t="shared" ca="1" si="55"/>
        <v>30.31944277202274</v>
      </c>
      <c r="W227" s="9">
        <f t="shared" ca="1" si="42"/>
        <v>11.018811700265587</v>
      </c>
    </row>
    <row r="228" spans="3:23" s="9" customFormat="1" x14ac:dyDescent="0.2">
      <c r="C228" s="9">
        <v>215</v>
      </c>
      <c r="D228" s="10">
        <f t="shared" ca="1" si="43"/>
        <v>0.44793441319460303</v>
      </c>
      <c r="E228" s="10">
        <f t="shared" ca="1" si="43"/>
        <v>0.33763452726942511</v>
      </c>
      <c r="F228" s="10">
        <f t="shared" ca="1" si="44"/>
        <v>-0.66311014217007092</v>
      </c>
      <c r="G228" s="10">
        <f t="shared" ca="1" si="45"/>
        <v>1493.3688985782992</v>
      </c>
      <c r="H228" s="10">
        <f t="shared" ca="1" si="46"/>
        <v>0.57221538281178308</v>
      </c>
      <c r="I228" s="10">
        <f t="shared" ca="1" si="46"/>
        <v>0.52362111414415158</v>
      </c>
      <c r="J228" s="10">
        <f t="shared" ca="1" si="47"/>
        <v>-1.0450199446865158</v>
      </c>
      <c r="K228" s="10">
        <f t="shared" ca="1" si="48"/>
        <v>1489.5498005531349</v>
      </c>
      <c r="L228" s="10">
        <f t="shared" ca="1" si="49"/>
        <v>0.94028579489815689</v>
      </c>
      <c r="M228" s="10">
        <f t="shared" ca="1" si="49"/>
        <v>0.22799820794033088</v>
      </c>
      <c r="N228" s="10">
        <f t="shared" ca="1" si="50"/>
        <v>4.8356885647417094E-2</v>
      </c>
      <c r="O228" s="10">
        <f t="shared" ca="1" si="51"/>
        <v>1500.4835688564742</v>
      </c>
      <c r="P228" s="10"/>
      <c r="Q228" s="10"/>
      <c r="R228" s="9">
        <f t="shared" ca="1" si="52"/>
        <v>1489.5498005531349</v>
      </c>
      <c r="T228" s="9">
        <f t="shared" ca="1" si="53"/>
        <v>3.8190980251642941</v>
      </c>
      <c r="U228" s="9">
        <f t="shared" ca="1" si="54"/>
        <v>1489.5498005531349</v>
      </c>
      <c r="V228" s="9">
        <f t="shared" ca="1" si="55"/>
        <v>10.93376830333932</v>
      </c>
      <c r="W228" s="9">
        <f t="shared" ca="1" si="42"/>
        <v>3.8190980251642941</v>
      </c>
    </row>
    <row r="229" spans="3:23" s="9" customFormat="1" x14ac:dyDescent="0.2">
      <c r="C229" s="9">
        <v>216</v>
      </c>
      <c r="D229" s="10">
        <f t="shared" ca="1" si="43"/>
        <v>0.72374536420216795</v>
      </c>
      <c r="E229" s="10">
        <f t="shared" ca="1" si="43"/>
        <v>0.66314100060571524</v>
      </c>
      <c r="F229" s="10">
        <f t="shared" ca="1" si="44"/>
        <v>-0.41739398242960263</v>
      </c>
      <c r="G229" s="10">
        <f t="shared" ca="1" si="45"/>
        <v>1495.826060175704</v>
      </c>
      <c r="H229" s="10">
        <f t="shared" ca="1" si="46"/>
        <v>0.95409533969699867</v>
      </c>
      <c r="I229" s="10">
        <f t="shared" ca="1" si="46"/>
        <v>0.13839494133805696</v>
      </c>
      <c r="J229" s="10">
        <f t="shared" ca="1" si="47"/>
        <v>0.19778539949160936</v>
      </c>
      <c r="K229" s="10">
        <f t="shared" ca="1" si="48"/>
        <v>1501.9778539949161</v>
      </c>
      <c r="L229" s="10">
        <f t="shared" ca="1" si="49"/>
        <v>0.19226755591423206</v>
      </c>
      <c r="M229" s="10">
        <f t="shared" ca="1" si="49"/>
        <v>0.94760184711316486</v>
      </c>
      <c r="N229" s="10">
        <f t="shared" ca="1" si="50"/>
        <v>1.7184354843474239</v>
      </c>
      <c r="O229" s="10">
        <f t="shared" ca="1" si="51"/>
        <v>1517.1843548434742</v>
      </c>
      <c r="P229" s="10"/>
      <c r="Q229" s="10"/>
      <c r="R229" s="9">
        <f t="shared" ca="1" si="52"/>
        <v>1495.826060175704</v>
      </c>
      <c r="T229" s="9">
        <f t="shared" ca="1" si="53"/>
        <v>1495.826060175704</v>
      </c>
      <c r="U229" s="9">
        <f t="shared" ca="1" si="54"/>
        <v>6.1517938192121164</v>
      </c>
      <c r="V229" s="9">
        <f t="shared" ca="1" si="55"/>
        <v>21.358294667770224</v>
      </c>
      <c r="W229" s="9">
        <f t="shared" ca="1" si="42"/>
        <v>6.1517938192121164</v>
      </c>
    </row>
    <row r="230" spans="3:23" s="9" customFormat="1" x14ac:dyDescent="0.2">
      <c r="C230" s="9">
        <v>217</v>
      </c>
      <c r="D230" s="10">
        <f t="shared" ca="1" si="43"/>
        <v>0.99832757233409175</v>
      </c>
      <c r="E230" s="10">
        <f t="shared" ca="1" si="43"/>
        <v>0.75765671167574933</v>
      </c>
      <c r="F230" s="10">
        <f t="shared" ca="1" si="44"/>
        <v>2.7824348379239822E-3</v>
      </c>
      <c r="G230" s="10">
        <f t="shared" ca="1" si="45"/>
        <v>1500.0278243483792</v>
      </c>
      <c r="H230" s="10">
        <f t="shared" ca="1" si="46"/>
        <v>0.30002517306344345</v>
      </c>
      <c r="I230" s="10">
        <f t="shared" ca="1" si="46"/>
        <v>0.60493688130335543</v>
      </c>
      <c r="J230" s="10">
        <f t="shared" ca="1" si="47"/>
        <v>-1.226461858302353</v>
      </c>
      <c r="K230" s="10">
        <f t="shared" ca="1" si="48"/>
        <v>1487.7353814169765</v>
      </c>
      <c r="L230" s="10">
        <f t="shared" ca="1" si="49"/>
        <v>0.24938517490797762</v>
      </c>
      <c r="M230" s="10">
        <f t="shared" ca="1" si="49"/>
        <v>0.63797742138621771</v>
      </c>
      <c r="N230" s="10">
        <f t="shared" ca="1" si="50"/>
        <v>-1.0785555320811928</v>
      </c>
      <c r="O230" s="10">
        <f t="shared" ca="1" si="51"/>
        <v>1489.2144446791881</v>
      </c>
      <c r="P230" s="10"/>
      <c r="Q230" s="10"/>
      <c r="R230" s="9">
        <f t="shared" ca="1" si="52"/>
        <v>1487.7353814169765</v>
      </c>
      <c r="T230" s="9">
        <f t="shared" ca="1" si="53"/>
        <v>12.292442931402775</v>
      </c>
      <c r="U230" s="9">
        <f t="shared" ca="1" si="54"/>
        <v>1487.7353814169765</v>
      </c>
      <c r="V230" s="9">
        <f t="shared" ca="1" si="55"/>
        <v>1.4790632622116391</v>
      </c>
      <c r="W230" s="9">
        <f t="shared" ca="1" si="42"/>
        <v>1.4790632622116391</v>
      </c>
    </row>
    <row r="231" spans="3:23" s="9" customFormat="1" x14ac:dyDescent="0.2">
      <c r="C231" s="9">
        <v>218</v>
      </c>
      <c r="D231" s="10">
        <f t="shared" ca="1" si="43"/>
        <v>0.88462026402206173</v>
      </c>
      <c r="E231" s="10">
        <f t="shared" ca="1" si="43"/>
        <v>0.66727660226167496</v>
      </c>
      <c r="F231" s="10">
        <f t="shared" ca="1" si="44"/>
        <v>-0.24593990725216508</v>
      </c>
      <c r="G231" s="10">
        <f t="shared" ca="1" si="45"/>
        <v>1497.5406009274784</v>
      </c>
      <c r="H231" s="10">
        <f t="shared" ca="1" si="46"/>
        <v>0.44486728374179463</v>
      </c>
      <c r="I231" s="10">
        <f t="shared" ca="1" si="46"/>
        <v>0.84399633269926466</v>
      </c>
      <c r="J231" s="10">
        <f t="shared" ca="1" si="47"/>
        <v>0.70875351928325203</v>
      </c>
      <c r="K231" s="10">
        <f t="shared" ca="1" si="48"/>
        <v>1507.0875351928325</v>
      </c>
      <c r="L231" s="10">
        <f t="shared" ca="1" si="49"/>
        <v>0.57143041694170027</v>
      </c>
      <c r="M231" s="10">
        <f t="shared" ca="1" si="49"/>
        <v>0.72702883098994719</v>
      </c>
      <c r="N231" s="10">
        <f t="shared" ca="1" si="50"/>
        <v>-0.15216430541655801</v>
      </c>
      <c r="O231" s="10">
        <f t="shared" ca="1" si="51"/>
        <v>1498.4783569458343</v>
      </c>
      <c r="P231" s="10"/>
      <c r="Q231" s="10"/>
      <c r="R231" s="9">
        <f t="shared" ca="1" si="52"/>
        <v>1497.5406009274784</v>
      </c>
      <c r="T231" s="9">
        <f t="shared" ca="1" si="53"/>
        <v>1497.5406009274784</v>
      </c>
      <c r="U231" s="9">
        <f t="shared" ca="1" si="54"/>
        <v>9.5469342653541389</v>
      </c>
      <c r="V231" s="9">
        <f t="shared" ca="1" si="55"/>
        <v>0.9377560183559126</v>
      </c>
      <c r="W231" s="9">
        <f t="shared" ca="1" si="42"/>
        <v>0.9377560183559126</v>
      </c>
    </row>
    <row r="232" spans="3:23" s="9" customFormat="1" x14ac:dyDescent="0.2">
      <c r="C232" s="9">
        <v>219</v>
      </c>
      <c r="D232" s="10">
        <f t="shared" ca="1" si="43"/>
        <v>0.42427382602781083</v>
      </c>
      <c r="E232" s="10">
        <f t="shared" ca="1" si="43"/>
        <v>0.13918070006823413</v>
      </c>
      <c r="F232" s="10">
        <f t="shared" ca="1" si="44"/>
        <v>0.83988044749406077</v>
      </c>
      <c r="G232" s="10">
        <f t="shared" ca="1" si="45"/>
        <v>1508.3988044749406</v>
      </c>
      <c r="H232" s="10">
        <f t="shared" ca="1" si="46"/>
        <v>0.43159747254551684</v>
      </c>
      <c r="I232" s="10">
        <f t="shared" ca="1" si="46"/>
        <v>0.68377486510320429</v>
      </c>
      <c r="J232" s="10">
        <f t="shared" ca="1" si="47"/>
        <v>-0.52398565193021374</v>
      </c>
      <c r="K232" s="10">
        <f t="shared" ca="1" si="48"/>
        <v>1494.7601434806979</v>
      </c>
      <c r="L232" s="10">
        <f t="shared" ca="1" si="49"/>
        <v>0.57159183721145423</v>
      </c>
      <c r="M232" s="10">
        <f t="shared" ca="1" si="49"/>
        <v>0.22385721509582446</v>
      </c>
      <c r="N232" s="10">
        <f t="shared" ca="1" si="50"/>
        <v>0.17295219697059364</v>
      </c>
      <c r="O232" s="10">
        <f t="shared" ca="1" si="51"/>
        <v>1501.729521969706</v>
      </c>
      <c r="P232" s="10"/>
      <c r="Q232" s="10"/>
      <c r="R232" s="9">
        <f t="shared" ca="1" si="52"/>
        <v>1494.7601434806979</v>
      </c>
      <c r="T232" s="9">
        <f t="shared" ca="1" si="53"/>
        <v>13.638660994242628</v>
      </c>
      <c r="U232" s="9">
        <f t="shared" ca="1" si="54"/>
        <v>1494.7601434806979</v>
      </c>
      <c r="V232" s="9">
        <f t="shared" ca="1" si="55"/>
        <v>6.9693784890080224</v>
      </c>
      <c r="W232" s="9">
        <f t="shared" ca="1" si="42"/>
        <v>6.9693784890080224</v>
      </c>
    </row>
    <row r="233" spans="3:23" s="9" customFormat="1" x14ac:dyDescent="0.2">
      <c r="C233" s="9">
        <v>220</v>
      </c>
      <c r="D233" s="10">
        <f t="shared" ca="1" si="43"/>
        <v>0.92945389850531435</v>
      </c>
      <c r="E233" s="10">
        <f t="shared" ca="1" si="43"/>
        <v>0.32392029767688024</v>
      </c>
      <c r="F233" s="10">
        <f t="shared" ca="1" si="44"/>
        <v>-0.1713411355628422</v>
      </c>
      <c r="G233" s="10">
        <f t="shared" ca="1" si="45"/>
        <v>1498.2865886443715</v>
      </c>
      <c r="H233" s="10">
        <f t="shared" ca="1" si="46"/>
        <v>0.65661558657302332</v>
      </c>
      <c r="I233" s="10">
        <f t="shared" ca="1" si="46"/>
        <v>1.0733054295299027E-2</v>
      </c>
      <c r="J233" s="10">
        <f t="shared" ca="1" si="47"/>
        <v>0.91514627280189353</v>
      </c>
      <c r="K233" s="10">
        <f t="shared" ca="1" si="48"/>
        <v>1509.1514627280189</v>
      </c>
      <c r="L233" s="10">
        <f t="shared" ca="1" si="49"/>
        <v>0.3447672346057935</v>
      </c>
      <c r="M233" s="10">
        <f t="shared" ca="1" si="49"/>
        <v>0.37824859799151922</v>
      </c>
      <c r="N233" s="10">
        <f t="shared" ca="1" si="50"/>
        <v>-1.0527799495930068</v>
      </c>
      <c r="O233" s="10">
        <f t="shared" ca="1" si="51"/>
        <v>1489.4722005040699</v>
      </c>
      <c r="P233" s="10"/>
      <c r="Q233" s="10"/>
      <c r="R233" s="9">
        <f t="shared" ca="1" si="52"/>
        <v>1489.4722005040699</v>
      </c>
      <c r="T233" s="9">
        <f t="shared" ca="1" si="53"/>
        <v>8.8143881403016167</v>
      </c>
      <c r="U233" s="9">
        <f t="shared" ca="1" si="54"/>
        <v>19.679262223949081</v>
      </c>
      <c r="V233" s="9">
        <f t="shared" ca="1" si="55"/>
        <v>1489.4722005040699</v>
      </c>
      <c r="W233" s="9">
        <f t="shared" ca="1" si="42"/>
        <v>8.8143881403016167</v>
      </c>
    </row>
    <row r="234" spans="3:23" s="9" customFormat="1" x14ac:dyDescent="0.2">
      <c r="C234" s="9">
        <v>221</v>
      </c>
      <c r="D234" s="10">
        <f t="shared" ca="1" si="43"/>
        <v>0.53799961243926231</v>
      </c>
      <c r="E234" s="10">
        <f t="shared" ca="1" si="43"/>
        <v>0.4149241516068326</v>
      </c>
      <c r="F234" s="10">
        <f t="shared" ca="1" si="44"/>
        <v>-0.95813224978875811</v>
      </c>
      <c r="G234" s="10">
        <f t="shared" ca="1" si="45"/>
        <v>1490.4186775021124</v>
      </c>
      <c r="H234" s="10">
        <f t="shared" ca="1" si="46"/>
        <v>6.4227399817917918E-2</v>
      </c>
      <c r="I234" s="10">
        <f t="shared" ca="1" si="46"/>
        <v>0.16423745352981001</v>
      </c>
      <c r="J234" s="10">
        <f t="shared" ca="1" si="47"/>
        <v>1.2024425493866246</v>
      </c>
      <c r="K234" s="10">
        <f t="shared" ca="1" si="48"/>
        <v>1512.0244254938661</v>
      </c>
      <c r="L234" s="10">
        <f t="shared" ca="1" si="49"/>
        <v>0.95370379281576456</v>
      </c>
      <c r="M234" s="10">
        <f t="shared" ca="1" si="49"/>
        <v>0.44733834251350801</v>
      </c>
      <c r="N234" s="10">
        <f t="shared" ca="1" si="50"/>
        <v>-0.2912011180702796</v>
      </c>
      <c r="O234" s="10">
        <f t="shared" ca="1" si="51"/>
        <v>1497.0879888192972</v>
      </c>
      <c r="P234" s="10"/>
      <c r="Q234" s="10"/>
      <c r="R234" s="9">
        <f t="shared" ca="1" si="52"/>
        <v>1490.4186775021124</v>
      </c>
      <c r="T234" s="9">
        <f t="shared" ca="1" si="53"/>
        <v>1490.4186775021124</v>
      </c>
      <c r="U234" s="9">
        <f t="shared" ca="1" si="54"/>
        <v>21.605747991753788</v>
      </c>
      <c r="V234" s="9">
        <f t="shared" ca="1" si="55"/>
        <v>6.6693113171847926</v>
      </c>
      <c r="W234" s="9">
        <f t="shared" ca="1" si="42"/>
        <v>6.6693113171847926</v>
      </c>
    </row>
    <row r="235" spans="3:23" s="9" customFormat="1" x14ac:dyDescent="0.2">
      <c r="C235" s="9">
        <v>222</v>
      </c>
      <c r="D235" s="10">
        <f t="shared" ca="1" si="43"/>
        <v>0.48625320772964931</v>
      </c>
      <c r="E235" s="10">
        <f t="shared" ca="1" si="43"/>
        <v>0.13009031982490027</v>
      </c>
      <c r="F235" s="10">
        <f t="shared" ca="1" si="44"/>
        <v>0.82154457506705081</v>
      </c>
      <c r="G235" s="10">
        <f t="shared" ca="1" si="45"/>
        <v>1508.2154457506706</v>
      </c>
      <c r="H235" s="10">
        <f t="shared" ca="1" si="46"/>
        <v>0.67699012476627307</v>
      </c>
      <c r="I235" s="10">
        <f t="shared" ca="1" si="46"/>
        <v>0.52710112825547251</v>
      </c>
      <c r="J235" s="10">
        <f t="shared" ca="1" si="47"/>
        <v>-0.87051282822860032</v>
      </c>
      <c r="K235" s="10">
        <f t="shared" ca="1" si="48"/>
        <v>1491.2948717177139</v>
      </c>
      <c r="L235" s="10">
        <f t="shared" ca="1" si="49"/>
        <v>0.79127787412474393</v>
      </c>
      <c r="M235" s="10">
        <f t="shared" ca="1" si="49"/>
        <v>0.16117643852428332</v>
      </c>
      <c r="N235" s="10">
        <f t="shared" ca="1" si="50"/>
        <v>0.36236449698011963</v>
      </c>
      <c r="O235" s="10">
        <f t="shared" ca="1" si="51"/>
        <v>1503.6236449698013</v>
      </c>
      <c r="P235" s="10"/>
      <c r="Q235" s="10"/>
      <c r="R235" s="9">
        <f t="shared" ca="1" si="52"/>
        <v>1491.2948717177139</v>
      </c>
      <c r="T235" s="9">
        <f t="shared" ca="1" si="53"/>
        <v>16.920574032956665</v>
      </c>
      <c r="U235" s="9">
        <f t="shared" ca="1" si="54"/>
        <v>1491.2948717177139</v>
      </c>
      <c r="V235" s="9">
        <f t="shared" ca="1" si="55"/>
        <v>12.328773252087331</v>
      </c>
      <c r="W235" s="9">
        <f t="shared" ca="1" si="42"/>
        <v>12.328773252087331</v>
      </c>
    </row>
    <row r="236" spans="3:23" s="9" customFormat="1" x14ac:dyDescent="0.2">
      <c r="C236" s="9">
        <v>223</v>
      </c>
      <c r="D236" s="10">
        <f t="shared" ca="1" si="43"/>
        <v>0.61513149108349474</v>
      </c>
      <c r="E236" s="10">
        <f t="shared" ca="1" si="43"/>
        <v>0.27083328969245013</v>
      </c>
      <c r="F236" s="10">
        <f t="shared" ca="1" si="44"/>
        <v>-0.12867488952028558</v>
      </c>
      <c r="G236" s="10">
        <f t="shared" ca="1" si="45"/>
        <v>1498.7132511047971</v>
      </c>
      <c r="H236" s="10">
        <f t="shared" ca="1" si="46"/>
        <v>0.83909134224378834</v>
      </c>
      <c r="I236" s="10">
        <f t="shared" ca="1" si="46"/>
        <v>0.18361579318557064</v>
      </c>
      <c r="J236" s="10">
        <f t="shared" ca="1" si="47"/>
        <v>0.23996725700394206</v>
      </c>
      <c r="K236" s="10">
        <f t="shared" ca="1" si="48"/>
        <v>1502.3996725700395</v>
      </c>
      <c r="L236" s="10">
        <f t="shared" ca="1" si="49"/>
        <v>0.91068294955357321</v>
      </c>
      <c r="M236" s="10">
        <f t="shared" ca="1" si="49"/>
        <v>8.5720214800862893E-2</v>
      </c>
      <c r="N236" s="10">
        <f t="shared" ca="1" si="50"/>
        <v>0.3713350260618154</v>
      </c>
      <c r="O236" s="10">
        <f t="shared" ca="1" si="51"/>
        <v>1503.7133502606182</v>
      </c>
      <c r="P236" s="10"/>
      <c r="Q236" s="10"/>
      <c r="R236" s="9">
        <f t="shared" ca="1" si="52"/>
        <v>1498.7132511047971</v>
      </c>
      <c r="T236" s="9">
        <f t="shared" ca="1" si="53"/>
        <v>1498.7132511047971</v>
      </c>
      <c r="U236" s="9">
        <f t="shared" ca="1" si="54"/>
        <v>3.686421465242347</v>
      </c>
      <c r="V236" s="9">
        <f t="shared" ca="1" si="55"/>
        <v>5.0000991558210899</v>
      </c>
      <c r="W236" s="9">
        <f t="shared" ca="1" si="42"/>
        <v>3.686421465242347</v>
      </c>
    </row>
    <row r="237" spans="3:23" s="9" customFormat="1" x14ac:dyDescent="0.2">
      <c r="C237" s="9">
        <v>224</v>
      </c>
      <c r="D237" s="10">
        <f t="shared" ca="1" si="43"/>
        <v>0.2152968794281318</v>
      </c>
      <c r="E237" s="10">
        <f t="shared" ca="1" si="43"/>
        <v>0.51953085959903744</v>
      </c>
      <c r="F237" s="10">
        <f t="shared" ca="1" si="44"/>
        <v>-1.7393827766888175</v>
      </c>
      <c r="G237" s="10">
        <f t="shared" ca="1" si="45"/>
        <v>1482.6061722331119</v>
      </c>
      <c r="H237" s="10">
        <f t="shared" ca="1" si="46"/>
        <v>0.84800530236547533</v>
      </c>
      <c r="I237" s="10">
        <f t="shared" ca="1" si="46"/>
        <v>0.24793670572305004</v>
      </c>
      <c r="J237" s="10">
        <f t="shared" ca="1" si="47"/>
        <v>7.4441064282960998E-3</v>
      </c>
      <c r="K237" s="10">
        <f t="shared" ca="1" si="48"/>
        <v>1500.0744410642831</v>
      </c>
      <c r="L237" s="10">
        <f t="shared" ca="1" si="49"/>
        <v>0.53592676626160407</v>
      </c>
      <c r="M237" s="10">
        <f t="shared" ca="1" si="49"/>
        <v>0.76779499603070955</v>
      </c>
      <c r="N237" s="10">
        <f t="shared" ca="1" si="50"/>
        <v>0.12462222164477468</v>
      </c>
      <c r="O237" s="10">
        <f t="shared" ca="1" si="51"/>
        <v>1501.2462222164477</v>
      </c>
      <c r="P237" s="10"/>
      <c r="Q237" s="10"/>
      <c r="R237" s="9">
        <f t="shared" ca="1" si="52"/>
        <v>1482.6061722331119</v>
      </c>
      <c r="T237" s="9">
        <f t="shared" ca="1" si="53"/>
        <v>1482.6061722331119</v>
      </c>
      <c r="U237" s="9">
        <f t="shared" ca="1" si="54"/>
        <v>17.468268831171144</v>
      </c>
      <c r="V237" s="9">
        <f t="shared" ca="1" si="55"/>
        <v>18.640049983335757</v>
      </c>
      <c r="W237" s="9">
        <f t="shared" ca="1" si="42"/>
        <v>17.468268831171144</v>
      </c>
    </row>
    <row r="238" spans="3:23" s="9" customFormat="1" x14ac:dyDescent="0.2">
      <c r="C238" s="9">
        <v>225</v>
      </c>
      <c r="D238" s="10">
        <f t="shared" ca="1" si="43"/>
        <v>0.69682240806018947</v>
      </c>
      <c r="E238" s="10">
        <f t="shared" ca="1" si="43"/>
        <v>0.30114124446549351</v>
      </c>
      <c r="F238" s="10">
        <f t="shared" ca="1" si="44"/>
        <v>-0.26844498005996537</v>
      </c>
      <c r="G238" s="10">
        <f t="shared" ca="1" si="45"/>
        <v>1497.3155501994004</v>
      </c>
      <c r="H238" s="10">
        <f t="shared" ca="1" si="46"/>
        <v>0.99272785402286112</v>
      </c>
      <c r="I238" s="10">
        <f t="shared" ca="1" si="46"/>
        <v>0.68202482477986204</v>
      </c>
      <c r="J238" s="10">
        <f t="shared" ca="1" si="47"/>
        <v>-5.004763974936461E-2</v>
      </c>
      <c r="K238" s="10">
        <f t="shared" ca="1" si="48"/>
        <v>1499.4995236025063</v>
      </c>
      <c r="L238" s="10">
        <f t="shared" ca="1" si="49"/>
        <v>0.46457241648536529</v>
      </c>
      <c r="M238" s="10">
        <f t="shared" ca="1" si="49"/>
        <v>0.54063708644755548</v>
      </c>
      <c r="N238" s="10">
        <f t="shared" ca="1" si="50"/>
        <v>-1.1981107523274359</v>
      </c>
      <c r="O238" s="10">
        <f t="shared" ca="1" si="51"/>
        <v>1488.0188924767256</v>
      </c>
      <c r="P238" s="10"/>
      <c r="Q238" s="10"/>
      <c r="R238" s="9">
        <f t="shared" ca="1" si="52"/>
        <v>1488.0188924767256</v>
      </c>
      <c r="T238" s="9">
        <f t="shared" ca="1" si="53"/>
        <v>9.2966577226748086</v>
      </c>
      <c r="U238" s="9">
        <f t="shared" ca="1" si="54"/>
        <v>11.480631125780747</v>
      </c>
      <c r="V238" s="9">
        <f t="shared" ca="1" si="55"/>
        <v>1488.0188924767256</v>
      </c>
      <c r="W238" s="9">
        <f t="shared" ca="1" si="42"/>
        <v>9.2966577226748086</v>
      </c>
    </row>
    <row r="239" spans="3:23" s="9" customFormat="1" x14ac:dyDescent="0.2">
      <c r="C239" s="9">
        <v>226</v>
      </c>
      <c r="D239" s="10">
        <f t="shared" ca="1" si="43"/>
        <v>0.50080490779845499</v>
      </c>
      <c r="E239" s="10">
        <f t="shared" ca="1" si="43"/>
        <v>0.19754056539979248</v>
      </c>
      <c r="F239" s="10">
        <f t="shared" ca="1" si="44"/>
        <v>0.38065723591030237</v>
      </c>
      <c r="G239" s="10">
        <f t="shared" ca="1" si="45"/>
        <v>1503.806572359103</v>
      </c>
      <c r="H239" s="10">
        <f t="shared" ca="1" si="46"/>
        <v>0.28188548141660952</v>
      </c>
      <c r="I239" s="10">
        <f t="shared" ca="1" si="46"/>
        <v>0.22682377079234084</v>
      </c>
      <c r="J239" s="10">
        <f t="shared" ca="1" si="47"/>
        <v>0.23092031664134799</v>
      </c>
      <c r="K239" s="10">
        <f t="shared" ca="1" si="48"/>
        <v>1502.3092031664135</v>
      </c>
      <c r="L239" s="10">
        <f t="shared" ca="1" si="49"/>
        <v>0.52564464751229323</v>
      </c>
      <c r="M239" s="10">
        <f t="shared" ca="1" si="49"/>
        <v>0.10778787649804988</v>
      </c>
      <c r="N239" s="10">
        <f t="shared" ca="1" si="50"/>
        <v>0.8838285237894804</v>
      </c>
      <c r="O239" s="10">
        <f t="shared" ca="1" si="51"/>
        <v>1508.8382852378948</v>
      </c>
      <c r="P239" s="10"/>
      <c r="Q239" s="10"/>
      <c r="R239" s="9">
        <f t="shared" ca="1" si="52"/>
        <v>1502.3092031664135</v>
      </c>
      <c r="T239" s="9">
        <f t="shared" ca="1" si="53"/>
        <v>1.4973691926895754</v>
      </c>
      <c r="U239" s="9">
        <f t="shared" ca="1" si="54"/>
        <v>1502.3092031664135</v>
      </c>
      <c r="V239" s="9">
        <f t="shared" ca="1" si="55"/>
        <v>6.529082071481298</v>
      </c>
      <c r="W239" s="9">
        <f t="shared" ca="1" si="42"/>
        <v>1.4973691926895754</v>
      </c>
    </row>
    <row r="240" spans="3:23" s="9" customFormat="1" x14ac:dyDescent="0.2">
      <c r="C240" s="9">
        <v>227</v>
      </c>
      <c r="D240" s="10">
        <f t="shared" ca="1" si="43"/>
        <v>0.77655470508198321</v>
      </c>
      <c r="E240" s="10">
        <f t="shared" ca="1" si="43"/>
        <v>0.42425113775995182</v>
      </c>
      <c r="F240" s="10">
        <f t="shared" ca="1" si="44"/>
        <v>-0.63213944983530779</v>
      </c>
      <c r="G240" s="10">
        <f t="shared" ca="1" si="45"/>
        <v>1493.6786055016469</v>
      </c>
      <c r="H240" s="10">
        <f t="shared" ca="1" si="46"/>
        <v>0.86908179307930611</v>
      </c>
      <c r="I240" s="10">
        <f t="shared" ca="1" si="46"/>
        <v>0.71125003738541126</v>
      </c>
      <c r="J240" s="10">
        <f t="shared" ca="1" si="47"/>
        <v>-0.12770962191691596</v>
      </c>
      <c r="K240" s="10">
        <f t="shared" ca="1" si="48"/>
        <v>1498.7229037808308</v>
      </c>
      <c r="L240" s="10">
        <f t="shared" ca="1" si="49"/>
        <v>0.13333549657791144</v>
      </c>
      <c r="M240" s="10">
        <f t="shared" ca="1" si="49"/>
        <v>0.5747467290330337</v>
      </c>
      <c r="N240" s="10">
        <f t="shared" ca="1" si="50"/>
        <v>-1.7900808853796595</v>
      </c>
      <c r="O240" s="10">
        <f t="shared" ca="1" si="51"/>
        <v>1482.0991911462033</v>
      </c>
      <c r="P240" s="10"/>
      <c r="Q240" s="10"/>
      <c r="R240" s="9">
        <f t="shared" ca="1" si="52"/>
        <v>1482.0991911462033</v>
      </c>
      <c r="T240" s="9">
        <f t="shared" ca="1" si="53"/>
        <v>11.579414355443532</v>
      </c>
      <c r="U240" s="9">
        <f t="shared" ca="1" si="54"/>
        <v>16.623712634627509</v>
      </c>
      <c r="V240" s="9">
        <f t="shared" ca="1" si="55"/>
        <v>1482.0991911462033</v>
      </c>
      <c r="W240" s="9">
        <f t="shared" ca="1" si="42"/>
        <v>11.579414355443532</v>
      </c>
    </row>
    <row r="241" spans="3:23" s="9" customFormat="1" x14ac:dyDescent="0.2">
      <c r="C241" s="9">
        <v>228</v>
      </c>
      <c r="D241" s="10">
        <f t="shared" ca="1" si="43"/>
        <v>0.1958040594584276</v>
      </c>
      <c r="E241" s="10">
        <f t="shared" ca="1" si="43"/>
        <v>0.37733204287105471</v>
      </c>
      <c r="F241" s="10">
        <f t="shared" ca="1" si="44"/>
        <v>-1.2955386600401264</v>
      </c>
      <c r="G241" s="10">
        <f t="shared" ca="1" si="45"/>
        <v>1487.0446133995988</v>
      </c>
      <c r="H241" s="10">
        <f t="shared" ca="1" si="46"/>
        <v>0.3613919500896442</v>
      </c>
      <c r="I241" s="10">
        <f t="shared" ca="1" si="46"/>
        <v>0.86609856300914079</v>
      </c>
      <c r="J241" s="10">
        <f t="shared" ca="1" si="47"/>
        <v>0.95088405196147263</v>
      </c>
      <c r="K241" s="10">
        <f t="shared" ca="1" si="48"/>
        <v>1509.5088405196148</v>
      </c>
      <c r="L241" s="10">
        <f t="shared" ca="1" si="49"/>
        <v>2.858241310196763E-2</v>
      </c>
      <c r="M241" s="10">
        <f t="shared" ca="1" si="49"/>
        <v>0.57637781074060934</v>
      </c>
      <c r="N241" s="10">
        <f t="shared" ca="1" si="50"/>
        <v>-2.3652510326799274</v>
      </c>
      <c r="O241" s="10">
        <f t="shared" ca="1" si="51"/>
        <v>1476.3474896732007</v>
      </c>
      <c r="P241" s="10"/>
      <c r="Q241" s="10"/>
      <c r="R241" s="9">
        <f t="shared" ca="1" si="52"/>
        <v>1476.3474896732007</v>
      </c>
      <c r="T241" s="9">
        <f t="shared" ca="1" si="53"/>
        <v>10.697123726398104</v>
      </c>
      <c r="U241" s="9">
        <f t="shared" ca="1" si="54"/>
        <v>33.161350846414052</v>
      </c>
      <c r="V241" s="9">
        <f t="shared" ca="1" si="55"/>
        <v>1476.3474896732007</v>
      </c>
      <c r="W241" s="9">
        <f t="shared" ca="1" si="42"/>
        <v>10.697123726398104</v>
      </c>
    </row>
    <row r="242" spans="3:23" s="9" customFormat="1" x14ac:dyDescent="0.2">
      <c r="C242" s="9">
        <v>229</v>
      </c>
      <c r="D242" s="10">
        <f t="shared" ca="1" si="43"/>
        <v>0.8823325011778439</v>
      </c>
      <c r="E242" s="10">
        <f t="shared" ca="1" si="43"/>
        <v>8.3584149784745931E-2</v>
      </c>
      <c r="F242" s="10">
        <f t="shared" ca="1" si="44"/>
        <v>0.4329404646213344</v>
      </c>
      <c r="G242" s="10">
        <f t="shared" ca="1" si="45"/>
        <v>1504.3294046462133</v>
      </c>
      <c r="H242" s="10">
        <f t="shared" ca="1" si="46"/>
        <v>4.0673538563257505E-2</v>
      </c>
      <c r="I242" s="10">
        <f t="shared" ca="1" si="46"/>
        <v>0.65676510951575229</v>
      </c>
      <c r="J242" s="10">
        <f t="shared" ca="1" si="47"/>
        <v>-1.3991543882131805</v>
      </c>
      <c r="K242" s="10">
        <f t="shared" ca="1" si="48"/>
        <v>1486.0084561178683</v>
      </c>
      <c r="L242" s="10">
        <f t="shared" ca="1" si="49"/>
        <v>0.75328063891284491</v>
      </c>
      <c r="M242" s="10">
        <f t="shared" ca="1" si="49"/>
        <v>0.42010159708900874</v>
      </c>
      <c r="N242" s="10">
        <f t="shared" ca="1" si="50"/>
        <v>-0.65987254481230062</v>
      </c>
      <c r="O242" s="10">
        <f t="shared" ca="1" si="51"/>
        <v>1493.4012745518769</v>
      </c>
      <c r="P242" s="10"/>
      <c r="Q242" s="10"/>
      <c r="R242" s="9">
        <f t="shared" ca="1" si="52"/>
        <v>1486.0084561178683</v>
      </c>
      <c r="T242" s="9">
        <f t="shared" ca="1" si="53"/>
        <v>18.32094852834507</v>
      </c>
      <c r="U242" s="9">
        <f t="shared" ca="1" si="54"/>
        <v>1486.0084561178683</v>
      </c>
      <c r="V242" s="9">
        <f t="shared" ca="1" si="55"/>
        <v>7.3928184340086318</v>
      </c>
      <c r="W242" s="9">
        <f t="shared" ca="1" si="42"/>
        <v>7.3928184340086318</v>
      </c>
    </row>
    <row r="243" spans="3:23" s="9" customFormat="1" x14ac:dyDescent="0.2">
      <c r="C243" s="9">
        <v>230</v>
      </c>
      <c r="D243" s="10">
        <f t="shared" ca="1" si="43"/>
        <v>0.82658204099500088</v>
      </c>
      <c r="E243" s="10">
        <f t="shared" ca="1" si="43"/>
        <v>0.50554460081023644</v>
      </c>
      <c r="F243" s="10">
        <f t="shared" ca="1" si="44"/>
        <v>-0.61680636556509905</v>
      </c>
      <c r="G243" s="10">
        <f t="shared" ca="1" si="45"/>
        <v>1493.8319363443491</v>
      </c>
      <c r="H243" s="10">
        <f t="shared" ca="1" si="46"/>
        <v>5.0120830649033832E-2</v>
      </c>
      <c r="I243" s="10">
        <f t="shared" ca="1" si="46"/>
        <v>5.1573261365901568E-2</v>
      </c>
      <c r="J243" s="10">
        <f t="shared" ca="1" si="47"/>
        <v>2.3194199628980376</v>
      </c>
      <c r="K243" s="10">
        <f t="shared" ca="1" si="48"/>
        <v>1523.1941996289804</v>
      </c>
      <c r="L243" s="10">
        <f t="shared" ca="1" si="49"/>
        <v>0.58080930173185752</v>
      </c>
      <c r="M243" s="10">
        <f t="shared" ca="1" si="49"/>
        <v>0.51065376991225619</v>
      </c>
      <c r="N243" s="10">
        <f t="shared" ca="1" si="50"/>
        <v>-1.0400978880124023</v>
      </c>
      <c r="O243" s="10">
        <f t="shared" ca="1" si="51"/>
        <v>1489.5990211198759</v>
      </c>
      <c r="P243" s="10"/>
      <c r="Q243" s="10"/>
      <c r="R243" s="9">
        <f t="shared" ca="1" si="52"/>
        <v>1489.5990211198759</v>
      </c>
      <c r="T243" s="9">
        <f t="shared" ca="1" si="53"/>
        <v>4.2329152244731176</v>
      </c>
      <c r="U243" s="9">
        <f t="shared" ca="1" si="54"/>
        <v>33.595178509104471</v>
      </c>
      <c r="V243" s="9">
        <f t="shared" ca="1" si="55"/>
        <v>1489.5990211198759</v>
      </c>
      <c r="W243" s="9">
        <f t="shared" ca="1" si="42"/>
        <v>4.2329152244731176</v>
      </c>
    </row>
    <row r="244" spans="3:23" s="9" customFormat="1" x14ac:dyDescent="0.2">
      <c r="C244" s="9">
        <v>231</v>
      </c>
      <c r="D244" s="10">
        <f t="shared" ca="1" si="43"/>
        <v>0.55279485623052604</v>
      </c>
      <c r="E244" s="10">
        <f t="shared" ca="1" si="43"/>
        <v>0.5316755701589011</v>
      </c>
      <c r="F244" s="10">
        <f t="shared" ca="1" si="44"/>
        <v>-1.0673302540599967</v>
      </c>
      <c r="G244" s="10">
        <f t="shared" ca="1" si="45"/>
        <v>1489.3266974594001</v>
      </c>
      <c r="H244" s="10">
        <f t="shared" ca="1" si="46"/>
        <v>0.93598143548790802</v>
      </c>
      <c r="I244" s="10">
        <f t="shared" ca="1" si="46"/>
        <v>0.88842292679187307</v>
      </c>
      <c r="J244" s="10">
        <f t="shared" ca="1" si="47"/>
        <v>0.2779684027584664</v>
      </c>
      <c r="K244" s="10">
        <f t="shared" ca="1" si="48"/>
        <v>1502.7796840275846</v>
      </c>
      <c r="L244" s="10">
        <f t="shared" ca="1" si="49"/>
        <v>0.61648482079737132</v>
      </c>
      <c r="M244" s="10">
        <f t="shared" ca="1" si="49"/>
        <v>0.85669210004745489</v>
      </c>
      <c r="N244" s="10">
        <f t="shared" ca="1" si="50"/>
        <v>0.61107598208789626</v>
      </c>
      <c r="O244" s="10">
        <f t="shared" ca="1" si="51"/>
        <v>1506.1107598208789</v>
      </c>
      <c r="P244" s="10"/>
      <c r="Q244" s="10"/>
      <c r="R244" s="9">
        <f t="shared" ca="1" si="52"/>
        <v>1489.3266974594001</v>
      </c>
      <c r="T244" s="9">
        <f t="shared" ca="1" si="53"/>
        <v>1489.3266974594001</v>
      </c>
      <c r="U244" s="9">
        <f t="shared" ca="1" si="54"/>
        <v>13.452986568184542</v>
      </c>
      <c r="V244" s="9">
        <f t="shared" ca="1" si="55"/>
        <v>16.784062361478846</v>
      </c>
      <c r="W244" s="9">
        <f t="shared" ca="1" si="42"/>
        <v>13.452986568184542</v>
      </c>
    </row>
    <row r="245" spans="3:23" s="9" customFormat="1" x14ac:dyDescent="0.2">
      <c r="C245" s="9">
        <v>232</v>
      </c>
      <c r="D245" s="10">
        <f t="shared" ca="1" si="43"/>
        <v>0.6221789362124448</v>
      </c>
      <c r="E245" s="10">
        <f t="shared" ca="1" si="43"/>
        <v>0.39181286505763002</v>
      </c>
      <c r="F245" s="10">
        <f t="shared" ca="1" si="44"/>
        <v>-0.75765424177714469</v>
      </c>
      <c r="G245" s="10">
        <f t="shared" ca="1" si="45"/>
        <v>1492.4234575822286</v>
      </c>
      <c r="H245" s="10">
        <f t="shared" ca="1" si="46"/>
        <v>0.52548674270169449</v>
      </c>
      <c r="I245" s="10">
        <f t="shared" ca="1" si="46"/>
        <v>0.43136934526100201</v>
      </c>
      <c r="J245" s="10">
        <f t="shared" ca="1" si="47"/>
        <v>-1.0305523683486084</v>
      </c>
      <c r="K245" s="10">
        <f t="shared" ca="1" si="48"/>
        <v>1489.6944763165138</v>
      </c>
      <c r="L245" s="10">
        <f t="shared" ca="1" si="49"/>
        <v>0.86107183972133916</v>
      </c>
      <c r="M245" s="10">
        <f t="shared" ca="1" si="49"/>
        <v>0.50567493231205363</v>
      </c>
      <c r="N245" s="10">
        <f t="shared" ca="1" si="50"/>
        <v>-0.54660268738329432</v>
      </c>
      <c r="O245" s="10">
        <f t="shared" ca="1" si="51"/>
        <v>1494.533973126167</v>
      </c>
      <c r="P245" s="10"/>
      <c r="Q245" s="10"/>
      <c r="R245" s="9">
        <f t="shared" ca="1" si="52"/>
        <v>1489.6944763165138</v>
      </c>
      <c r="T245" s="9">
        <f t="shared" ca="1" si="53"/>
        <v>2.728981265714765</v>
      </c>
      <c r="U245" s="9">
        <f t="shared" ca="1" si="54"/>
        <v>1489.6944763165138</v>
      </c>
      <c r="V245" s="9">
        <f t="shared" ca="1" si="55"/>
        <v>4.8394968096531557</v>
      </c>
      <c r="W245" s="9">
        <f t="shared" ca="1" si="42"/>
        <v>2.728981265714765</v>
      </c>
    </row>
    <row r="246" spans="3:23" s="9" customFormat="1" x14ac:dyDescent="0.2">
      <c r="C246" s="9">
        <v>233</v>
      </c>
      <c r="D246" s="10">
        <f t="shared" ca="1" si="43"/>
        <v>0.26980746924126009</v>
      </c>
      <c r="E246" s="10">
        <f t="shared" ca="1" si="43"/>
        <v>0.17202970548597407</v>
      </c>
      <c r="F246" s="10">
        <f t="shared" ca="1" si="44"/>
        <v>0.76164787224437103</v>
      </c>
      <c r="G246" s="10">
        <f t="shared" ca="1" si="45"/>
        <v>1507.6164787224436</v>
      </c>
      <c r="H246" s="10">
        <f t="shared" ca="1" si="46"/>
        <v>0.1358720722986726</v>
      </c>
      <c r="I246" s="10">
        <f t="shared" ca="1" si="46"/>
        <v>0.52395898847859679</v>
      </c>
      <c r="J246" s="10">
        <f t="shared" ca="1" si="47"/>
        <v>-1.9754230007214861</v>
      </c>
      <c r="K246" s="10">
        <f t="shared" ca="1" si="48"/>
        <v>1480.2457699927852</v>
      </c>
      <c r="L246" s="10">
        <f t="shared" ca="1" si="49"/>
        <v>0.41845505182641152</v>
      </c>
      <c r="M246" s="10">
        <f t="shared" ca="1" si="49"/>
        <v>0.43382028536414896</v>
      </c>
      <c r="N246" s="10">
        <f t="shared" ca="1" si="50"/>
        <v>-1.2075071960617287</v>
      </c>
      <c r="O246" s="10">
        <f t="shared" ca="1" si="51"/>
        <v>1487.9249280393826</v>
      </c>
      <c r="P246" s="10"/>
      <c r="Q246" s="10"/>
      <c r="R246" s="9">
        <f t="shared" ca="1" si="52"/>
        <v>1480.2457699927852</v>
      </c>
      <c r="T246" s="9">
        <f t="shared" ca="1" si="53"/>
        <v>27.370708729658418</v>
      </c>
      <c r="U246" s="9">
        <f t="shared" ca="1" si="54"/>
        <v>1480.2457699927852</v>
      </c>
      <c r="V246" s="9">
        <f t="shared" ca="1" si="55"/>
        <v>7.6791580465974221</v>
      </c>
      <c r="W246" s="9">
        <f t="shared" ca="1" si="42"/>
        <v>7.6791580465974221</v>
      </c>
    </row>
    <row r="247" spans="3:23" s="9" customFormat="1" x14ac:dyDescent="0.2">
      <c r="C247" s="9">
        <v>234</v>
      </c>
      <c r="D247" s="10">
        <f t="shared" ca="1" si="43"/>
        <v>0.22920088603290933</v>
      </c>
      <c r="E247" s="10">
        <f t="shared" ca="1" si="43"/>
        <v>0.49962709414116779</v>
      </c>
      <c r="F247" s="10">
        <f t="shared" ca="1" si="44"/>
        <v>-1.7164779876457663</v>
      </c>
      <c r="G247" s="10">
        <f t="shared" ca="1" si="45"/>
        <v>1482.8352201235423</v>
      </c>
      <c r="H247" s="10">
        <f t="shared" ca="1" si="46"/>
        <v>0.63003827768789145</v>
      </c>
      <c r="I247" s="10">
        <f t="shared" ca="1" si="46"/>
        <v>0.19047195109128046</v>
      </c>
      <c r="J247" s="10">
        <f t="shared" ca="1" si="47"/>
        <v>0.35119798199670188</v>
      </c>
      <c r="K247" s="10">
        <f t="shared" ca="1" si="48"/>
        <v>1503.5119798199671</v>
      </c>
      <c r="L247" s="10">
        <f t="shared" ca="1" si="49"/>
        <v>0.33598230495204673</v>
      </c>
      <c r="M247" s="10">
        <f t="shared" ca="1" si="49"/>
        <v>0.78240758809468436</v>
      </c>
      <c r="N247" s="10">
        <f t="shared" ca="1" si="50"/>
        <v>0.29866772528921265</v>
      </c>
      <c r="O247" s="10">
        <f t="shared" ca="1" si="51"/>
        <v>1502.9866772528922</v>
      </c>
      <c r="P247" s="10"/>
      <c r="Q247" s="10"/>
      <c r="R247" s="9">
        <f t="shared" ca="1" si="52"/>
        <v>1482.8352201235423</v>
      </c>
      <c r="T247" s="9">
        <f t="shared" ca="1" si="53"/>
        <v>1482.8352201235423</v>
      </c>
      <c r="U247" s="9">
        <f t="shared" ca="1" si="54"/>
        <v>20.676759696424824</v>
      </c>
      <c r="V247" s="9">
        <f t="shared" ca="1" si="55"/>
        <v>20.151457129349865</v>
      </c>
      <c r="W247" s="9">
        <f t="shared" ca="1" si="42"/>
        <v>20.151457129349865</v>
      </c>
    </row>
    <row r="248" spans="3:23" s="9" customFormat="1" x14ac:dyDescent="0.2">
      <c r="C248" s="9">
        <v>235</v>
      </c>
      <c r="D248" s="10">
        <f t="shared" ca="1" si="43"/>
        <v>0.26936047866287971</v>
      </c>
      <c r="E248" s="10">
        <f t="shared" ca="1" si="43"/>
        <v>0.50332047271856095</v>
      </c>
      <c r="F248" s="10">
        <f t="shared" ca="1" si="44"/>
        <v>-1.6193417570816742</v>
      </c>
      <c r="G248" s="10">
        <f t="shared" ca="1" si="45"/>
        <v>1483.8065824291832</v>
      </c>
      <c r="H248" s="10">
        <f t="shared" ca="1" si="46"/>
        <v>0.5153029280956628</v>
      </c>
      <c r="I248" s="10">
        <f t="shared" ca="1" si="46"/>
        <v>0.1079015407009124</v>
      </c>
      <c r="J248" s="10">
        <f t="shared" ca="1" si="47"/>
        <v>0.89686269125081508</v>
      </c>
      <c r="K248" s="10">
        <f t="shared" ca="1" si="48"/>
        <v>1508.9686269125082</v>
      </c>
      <c r="L248" s="10">
        <f t="shared" ca="1" si="49"/>
        <v>0.11976307021710986</v>
      </c>
      <c r="M248" s="10">
        <f t="shared" ca="1" si="49"/>
        <v>0.71110794648360376</v>
      </c>
      <c r="N248" s="10">
        <f t="shared" ca="1" si="50"/>
        <v>-0.49845051170446453</v>
      </c>
      <c r="O248" s="10">
        <f t="shared" ca="1" si="51"/>
        <v>1495.0154948829554</v>
      </c>
      <c r="P248" s="10"/>
      <c r="Q248" s="10"/>
      <c r="R248" s="9">
        <f t="shared" ca="1" si="52"/>
        <v>1483.8065824291832</v>
      </c>
      <c r="T248" s="9">
        <f t="shared" ca="1" si="53"/>
        <v>1483.8065824291832</v>
      </c>
      <c r="U248" s="9">
        <f t="shared" ca="1" si="54"/>
        <v>25.162044483324962</v>
      </c>
      <c r="V248" s="9">
        <f t="shared" ca="1" si="55"/>
        <v>11.2089124537722</v>
      </c>
      <c r="W248" s="9">
        <f t="shared" ca="1" si="42"/>
        <v>11.2089124537722</v>
      </c>
    </row>
    <row r="249" spans="3:23" s="9" customFormat="1" x14ac:dyDescent="0.2">
      <c r="C249" s="9">
        <v>236</v>
      </c>
      <c r="D249" s="10">
        <f t="shared" ca="1" si="43"/>
        <v>7.6566647434180624E-2</v>
      </c>
      <c r="E249" s="10">
        <f t="shared" ca="1" si="43"/>
        <v>0.98448990432685402</v>
      </c>
      <c r="F249" s="10">
        <f t="shared" ca="1" si="44"/>
        <v>2.2562213133044562</v>
      </c>
      <c r="G249" s="10">
        <f t="shared" ca="1" si="45"/>
        <v>1522.5622131330445</v>
      </c>
      <c r="H249" s="10">
        <f t="shared" ca="1" si="46"/>
        <v>0.70801888234112209</v>
      </c>
      <c r="I249" s="10">
        <f t="shared" ca="1" si="46"/>
        <v>0.81343852347892653</v>
      </c>
      <c r="J249" s="10">
        <f t="shared" ca="1" si="47"/>
        <v>0.32253357439110919</v>
      </c>
      <c r="K249" s="10">
        <f t="shared" ca="1" si="48"/>
        <v>1503.225335743911</v>
      </c>
      <c r="L249" s="10">
        <f t="shared" ca="1" si="49"/>
        <v>0.63743055867604581</v>
      </c>
      <c r="M249" s="10">
        <f t="shared" ca="1" si="49"/>
        <v>0.46584687547109005</v>
      </c>
      <c r="N249" s="10">
        <f t="shared" ca="1" si="50"/>
        <v>-0.92724316304344379</v>
      </c>
      <c r="O249" s="10">
        <f t="shared" ca="1" si="51"/>
        <v>1490.7275683695655</v>
      </c>
      <c r="P249" s="10"/>
      <c r="Q249" s="10"/>
      <c r="R249" s="9">
        <f t="shared" ca="1" si="52"/>
        <v>1490.7275683695655</v>
      </c>
      <c r="T249" s="9">
        <f t="shared" ca="1" si="53"/>
        <v>31.834644763478991</v>
      </c>
      <c r="U249" s="9">
        <f t="shared" ca="1" si="54"/>
        <v>12.497767374345585</v>
      </c>
      <c r="V249" s="9">
        <f t="shared" ca="1" si="55"/>
        <v>1490.7275683695655</v>
      </c>
      <c r="W249" s="9">
        <f t="shared" ca="1" si="42"/>
        <v>12.497767374345585</v>
      </c>
    </row>
    <row r="250" spans="3:23" s="9" customFormat="1" x14ac:dyDescent="0.2">
      <c r="C250" s="9">
        <v>237</v>
      </c>
      <c r="D250" s="10">
        <f t="shared" ca="1" si="43"/>
        <v>1.9162606668096882E-2</v>
      </c>
      <c r="E250" s="10">
        <f t="shared" ca="1" si="43"/>
        <v>0.42166040385508474</v>
      </c>
      <c r="F250" s="10">
        <f t="shared" ca="1" si="44"/>
        <v>-2.4785247741860945</v>
      </c>
      <c r="G250" s="10">
        <f t="shared" ca="1" si="45"/>
        <v>1475.214752258139</v>
      </c>
      <c r="H250" s="10">
        <f t="shared" ca="1" si="46"/>
        <v>0.11249759755243816</v>
      </c>
      <c r="I250" s="10">
        <f t="shared" ca="1" si="46"/>
        <v>0.97361219618628481</v>
      </c>
      <c r="J250" s="10">
        <f t="shared" ca="1" si="47"/>
        <v>2.0617042058828208</v>
      </c>
      <c r="K250" s="10">
        <f t="shared" ca="1" si="48"/>
        <v>1520.6170420588282</v>
      </c>
      <c r="L250" s="10">
        <f t="shared" ca="1" si="49"/>
        <v>0.98835370686394974</v>
      </c>
      <c r="M250" s="10">
        <f t="shared" ca="1" si="49"/>
        <v>0.32764476105714957</v>
      </c>
      <c r="N250" s="10">
        <f t="shared" ca="1" si="50"/>
        <v>-7.1747284932430572E-2</v>
      </c>
      <c r="O250" s="10">
        <f t="shared" ca="1" si="51"/>
        <v>1499.2825271506756</v>
      </c>
      <c r="P250" s="10"/>
      <c r="Q250" s="10"/>
      <c r="R250" s="9">
        <f t="shared" ca="1" si="52"/>
        <v>1475.214752258139</v>
      </c>
      <c r="T250" s="9">
        <f t="shared" ca="1" si="53"/>
        <v>1475.214752258139</v>
      </c>
      <c r="U250" s="9">
        <f t="shared" ca="1" si="54"/>
        <v>45.402289800689232</v>
      </c>
      <c r="V250" s="9">
        <f t="shared" ca="1" si="55"/>
        <v>24.06777489253659</v>
      </c>
      <c r="W250" s="9">
        <f t="shared" ca="1" si="42"/>
        <v>24.06777489253659</v>
      </c>
    </row>
    <row r="251" spans="3:23" s="9" customFormat="1" x14ac:dyDescent="0.2">
      <c r="C251" s="9">
        <v>238</v>
      </c>
      <c r="D251" s="10">
        <f t="shared" ca="1" si="43"/>
        <v>0.35540944693250753</v>
      </c>
      <c r="E251" s="10">
        <f t="shared" ca="1" si="43"/>
        <v>0.65583929856387191</v>
      </c>
      <c r="F251" s="10">
        <f t="shared" ca="1" si="44"/>
        <v>-0.80221097073083614</v>
      </c>
      <c r="G251" s="10">
        <f t="shared" ca="1" si="45"/>
        <v>1491.9778902926917</v>
      </c>
      <c r="H251" s="10">
        <f t="shared" ca="1" si="46"/>
        <v>0.6151466209301677</v>
      </c>
      <c r="I251" s="10">
        <f t="shared" ca="1" si="46"/>
        <v>0.94917857962966212</v>
      </c>
      <c r="J251" s="10">
        <f t="shared" ca="1" si="47"/>
        <v>0.935960842009531</v>
      </c>
      <c r="K251" s="10">
        <f t="shared" ca="1" si="48"/>
        <v>1509.3596084200954</v>
      </c>
      <c r="L251" s="10">
        <f t="shared" ca="1" si="49"/>
        <v>0.20390851029545798</v>
      </c>
      <c r="M251" s="10">
        <f t="shared" ca="1" si="49"/>
        <v>0.68514772500081678</v>
      </c>
      <c r="N251" s="10">
        <f t="shared" ca="1" si="50"/>
        <v>-0.70671541593007459</v>
      </c>
      <c r="O251" s="10">
        <f t="shared" ca="1" si="51"/>
        <v>1492.9328458406992</v>
      </c>
      <c r="P251" s="10"/>
      <c r="Q251" s="10"/>
      <c r="R251" s="9">
        <f t="shared" ca="1" si="52"/>
        <v>1491.9778902926917</v>
      </c>
      <c r="T251" s="9">
        <f t="shared" ca="1" si="53"/>
        <v>1491.9778902926917</v>
      </c>
      <c r="U251" s="9">
        <f t="shared" ca="1" si="54"/>
        <v>17.381718127403701</v>
      </c>
      <c r="V251" s="9">
        <f t="shared" ca="1" si="55"/>
        <v>0.95495554800754689</v>
      </c>
      <c r="W251" s="9">
        <f t="shared" ca="1" si="42"/>
        <v>0.95495554800754689</v>
      </c>
    </row>
    <row r="252" spans="3:23" s="9" customFormat="1" x14ac:dyDescent="0.2">
      <c r="C252" s="9">
        <v>239</v>
      </c>
      <c r="D252" s="10">
        <f t="shared" ca="1" si="43"/>
        <v>0.17292488155016672</v>
      </c>
      <c r="E252" s="10">
        <f t="shared" ca="1" si="43"/>
        <v>0.84904252161539551</v>
      </c>
      <c r="F252" s="10">
        <f t="shared" ca="1" si="44"/>
        <v>1.092045275541571</v>
      </c>
      <c r="G252" s="10">
        <f t="shared" ca="1" si="45"/>
        <v>1510.9204527554157</v>
      </c>
      <c r="H252" s="10">
        <f t="shared" ca="1" si="46"/>
        <v>0.82321292254953249</v>
      </c>
      <c r="I252" s="10">
        <f t="shared" ca="1" si="46"/>
        <v>0.54985731801367566</v>
      </c>
      <c r="J252" s="10">
        <f t="shared" ca="1" si="47"/>
        <v>-0.59340682152695046</v>
      </c>
      <c r="K252" s="10">
        <f t="shared" ca="1" si="48"/>
        <v>1494.0659317847305</v>
      </c>
      <c r="L252" s="10">
        <f t="shared" ca="1" si="49"/>
        <v>0.47144217149416834</v>
      </c>
      <c r="M252" s="10">
        <f t="shared" ca="1" si="49"/>
        <v>0.81916185905311822</v>
      </c>
      <c r="N252" s="10">
        <f t="shared" ca="1" si="50"/>
        <v>0.5163008091592256</v>
      </c>
      <c r="O252" s="10">
        <f t="shared" ca="1" si="51"/>
        <v>1505.1630080915922</v>
      </c>
      <c r="P252" s="10"/>
      <c r="Q252" s="10"/>
      <c r="R252" s="9">
        <f t="shared" ca="1" si="52"/>
        <v>1494.0659317847305</v>
      </c>
      <c r="T252" s="9">
        <f t="shared" ca="1" si="53"/>
        <v>16.854520970685144</v>
      </c>
      <c r="U252" s="9">
        <f t="shared" ca="1" si="54"/>
        <v>1494.0659317847305</v>
      </c>
      <c r="V252" s="9">
        <f t="shared" ca="1" si="55"/>
        <v>11.097076306861709</v>
      </c>
      <c r="W252" s="9">
        <f t="shared" ca="1" si="42"/>
        <v>11.097076306861709</v>
      </c>
    </row>
    <row r="253" spans="3:23" s="9" customFormat="1" x14ac:dyDescent="0.2">
      <c r="C253" s="9">
        <v>240</v>
      </c>
      <c r="D253" s="10">
        <f t="shared" ca="1" si="43"/>
        <v>3.1935755999709325E-2</v>
      </c>
      <c r="E253" s="10">
        <f t="shared" ca="1" si="43"/>
        <v>0.65771847639993675</v>
      </c>
      <c r="F253" s="10">
        <f t="shared" ca="1" si="44"/>
        <v>-1.4379038778050663</v>
      </c>
      <c r="G253" s="10">
        <f t="shared" ca="1" si="45"/>
        <v>1485.6209612219493</v>
      </c>
      <c r="H253" s="10">
        <f t="shared" ca="1" si="46"/>
        <v>0.64239321356339829</v>
      </c>
      <c r="I253" s="10">
        <f t="shared" ca="1" si="46"/>
        <v>0.60996487811401512</v>
      </c>
      <c r="J253" s="10">
        <f t="shared" ca="1" si="47"/>
        <v>-0.72503311247339053</v>
      </c>
      <c r="K253" s="10">
        <f t="shared" ca="1" si="48"/>
        <v>1492.749668875266</v>
      </c>
      <c r="L253" s="10">
        <f t="shared" ca="1" si="49"/>
        <v>0.90376854558824848</v>
      </c>
      <c r="M253" s="10">
        <f t="shared" ca="1" si="49"/>
        <v>0.71733085488439263</v>
      </c>
      <c r="N253" s="10">
        <f t="shared" ca="1" si="50"/>
        <v>-9.1691728596106331E-2</v>
      </c>
      <c r="O253" s="10">
        <f t="shared" ca="1" si="51"/>
        <v>1499.0830827140389</v>
      </c>
      <c r="P253" s="10"/>
      <c r="Q253" s="10"/>
      <c r="R253" s="9">
        <f t="shared" ca="1" si="52"/>
        <v>1485.6209612219493</v>
      </c>
      <c r="T253" s="9">
        <f t="shared" ca="1" si="53"/>
        <v>1485.6209612219493</v>
      </c>
      <c r="U253" s="9">
        <f t="shared" ca="1" si="54"/>
        <v>7.1287076533167237</v>
      </c>
      <c r="V253" s="9">
        <f t="shared" ca="1" si="55"/>
        <v>13.462121492089636</v>
      </c>
      <c r="W253" s="9">
        <f t="shared" ca="1" si="42"/>
        <v>7.1287076533167237</v>
      </c>
    </row>
    <row r="254" spans="3:23" s="9" customFormat="1" x14ac:dyDescent="0.2">
      <c r="C254" s="9">
        <v>241</v>
      </c>
      <c r="D254" s="10">
        <f t="shared" ca="1" si="43"/>
        <v>0.87508903528673554</v>
      </c>
      <c r="E254" s="10">
        <f t="shared" ca="1" si="43"/>
        <v>0.79735666519482806</v>
      </c>
      <c r="F254" s="10">
        <f t="shared" ca="1" si="44"/>
        <v>0.15145187038316471</v>
      </c>
      <c r="G254" s="10">
        <f t="shared" ca="1" si="45"/>
        <v>1501.5145187038318</v>
      </c>
      <c r="H254" s="10">
        <f t="shared" ca="1" si="46"/>
        <v>0.49409130166016457</v>
      </c>
      <c r="I254" s="10">
        <f t="shared" ca="1" si="46"/>
        <v>0.79356104218220103</v>
      </c>
      <c r="J254" s="10">
        <f t="shared" ca="1" si="47"/>
        <v>0.32096854698482907</v>
      </c>
      <c r="K254" s="10">
        <f t="shared" ca="1" si="48"/>
        <v>1503.2096854698482</v>
      </c>
      <c r="L254" s="10">
        <f t="shared" ca="1" si="49"/>
        <v>0.61859512014535656</v>
      </c>
      <c r="M254" s="10">
        <f t="shared" ca="1" si="49"/>
        <v>0.96081066933258796</v>
      </c>
      <c r="N254" s="10">
        <f t="shared" ca="1" si="50"/>
        <v>0.95054378790224603</v>
      </c>
      <c r="O254" s="10">
        <f t="shared" ca="1" si="51"/>
        <v>1509.5054378790226</v>
      </c>
      <c r="P254" s="10"/>
      <c r="Q254" s="10"/>
      <c r="R254" s="9">
        <f t="shared" ca="1" si="52"/>
        <v>1501.5145187038318</v>
      </c>
      <c r="T254" s="9">
        <f t="shared" ca="1" si="53"/>
        <v>1501.5145187038318</v>
      </c>
      <c r="U254" s="9">
        <f t="shared" ca="1" si="54"/>
        <v>1.6951667660164276</v>
      </c>
      <c r="V254" s="9">
        <f t="shared" ca="1" si="55"/>
        <v>7.9909191751908111</v>
      </c>
      <c r="W254" s="9">
        <f t="shared" ca="1" si="42"/>
        <v>1.6951667660164276</v>
      </c>
    </row>
    <row r="255" spans="3:23" s="9" customFormat="1" x14ac:dyDescent="0.2">
      <c r="C255" s="9">
        <v>242</v>
      </c>
      <c r="D255" s="10">
        <f t="shared" ca="1" si="43"/>
        <v>0.49558298655826705</v>
      </c>
      <c r="E255" s="10">
        <f t="shared" ca="1" si="43"/>
        <v>0.39160621247442029</v>
      </c>
      <c r="F255" s="10">
        <f t="shared" ca="1" si="44"/>
        <v>-0.92057428478364356</v>
      </c>
      <c r="G255" s="10">
        <f t="shared" ca="1" si="45"/>
        <v>1490.7942571521635</v>
      </c>
      <c r="H255" s="10">
        <f t="shared" ca="1" si="46"/>
        <v>0.57143020102854292</v>
      </c>
      <c r="I255" s="10">
        <f t="shared" ca="1" si="46"/>
        <v>0.19675852955748763</v>
      </c>
      <c r="J255" s="10">
        <f t="shared" ca="1" si="47"/>
        <v>0.3473427205041536</v>
      </c>
      <c r="K255" s="10">
        <f t="shared" ca="1" si="48"/>
        <v>1503.4734272050416</v>
      </c>
      <c r="L255" s="10">
        <f t="shared" ca="1" si="49"/>
        <v>6.3852008102926572E-2</v>
      </c>
      <c r="M255" s="10">
        <f t="shared" ca="1" si="49"/>
        <v>0.22669399247181887</v>
      </c>
      <c r="N255" s="10">
        <f t="shared" ca="1" si="50"/>
        <v>0.34227058786531395</v>
      </c>
      <c r="O255" s="10">
        <f t="shared" ca="1" si="51"/>
        <v>1503.4227058786532</v>
      </c>
      <c r="P255" s="10"/>
      <c r="Q255" s="10"/>
      <c r="R255" s="9">
        <f t="shared" ca="1" si="52"/>
        <v>1490.7942571521635</v>
      </c>
      <c r="T255" s="9">
        <f t="shared" ca="1" si="53"/>
        <v>1490.7942571521635</v>
      </c>
      <c r="U255" s="9">
        <f t="shared" ca="1" si="54"/>
        <v>12.679170052878135</v>
      </c>
      <c r="V255" s="9">
        <f t="shared" ca="1" si="55"/>
        <v>12.628448726489751</v>
      </c>
      <c r="W255" s="9">
        <f t="shared" ca="1" si="42"/>
        <v>12.628448726489751</v>
      </c>
    </row>
    <row r="256" spans="3:23" s="9" customFormat="1" x14ac:dyDescent="0.2">
      <c r="C256" s="9">
        <v>243</v>
      </c>
      <c r="D256" s="10">
        <f t="shared" ca="1" si="43"/>
        <v>0.42549433398263892</v>
      </c>
      <c r="E256" s="10">
        <f t="shared" ca="1" si="43"/>
        <v>1.6214328885531315E-2</v>
      </c>
      <c r="F256" s="10">
        <f t="shared" ca="1" si="44"/>
        <v>1.3005117074495252</v>
      </c>
      <c r="G256" s="10">
        <f t="shared" ca="1" si="45"/>
        <v>1513.0051170744953</v>
      </c>
      <c r="H256" s="10">
        <f t="shared" ca="1" si="46"/>
        <v>0.70890754024243297</v>
      </c>
      <c r="I256" s="10">
        <f t="shared" ca="1" si="46"/>
        <v>0.35708653808611579</v>
      </c>
      <c r="J256" s="10">
        <f t="shared" ca="1" si="47"/>
        <v>-0.51695154469260418</v>
      </c>
      <c r="K256" s="10">
        <f t="shared" ca="1" si="48"/>
        <v>1494.830484553074</v>
      </c>
      <c r="L256" s="10">
        <f t="shared" ca="1" si="49"/>
        <v>3.4928301446005783E-2</v>
      </c>
      <c r="M256" s="10">
        <f t="shared" ca="1" si="49"/>
        <v>0.26842824401170551</v>
      </c>
      <c r="N256" s="10">
        <f t="shared" ca="1" si="50"/>
        <v>-0.29923964694691924</v>
      </c>
      <c r="O256" s="10">
        <f t="shared" ca="1" si="51"/>
        <v>1497.0076035305308</v>
      </c>
      <c r="P256" s="10"/>
      <c r="Q256" s="10"/>
      <c r="R256" s="9">
        <f t="shared" ca="1" si="52"/>
        <v>1494.830484553074</v>
      </c>
      <c r="T256" s="9">
        <f t="shared" ca="1" si="53"/>
        <v>18.174632521421245</v>
      </c>
      <c r="U256" s="9">
        <f t="shared" ca="1" si="54"/>
        <v>1494.830484553074</v>
      </c>
      <c r="V256" s="9">
        <f t="shared" ca="1" si="55"/>
        <v>2.1771189774567574</v>
      </c>
      <c r="W256" s="9">
        <f t="shared" ca="1" si="42"/>
        <v>2.1771189774567574</v>
      </c>
    </row>
    <row r="257" spans="3:23" s="9" customFormat="1" x14ac:dyDescent="0.2">
      <c r="C257" s="9">
        <v>244</v>
      </c>
      <c r="D257" s="10">
        <f t="shared" ca="1" si="43"/>
        <v>0.75297972443017813</v>
      </c>
      <c r="E257" s="10">
        <f t="shared" ca="1" si="43"/>
        <v>0.60437617883477501</v>
      </c>
      <c r="F257" s="10">
        <f t="shared" ca="1" si="44"/>
        <v>-0.5970147082199172</v>
      </c>
      <c r="G257" s="10">
        <f t="shared" ca="1" si="45"/>
        <v>1494.0298529178008</v>
      </c>
      <c r="H257" s="10">
        <f t="shared" ca="1" si="46"/>
        <v>0.68136478932469258</v>
      </c>
      <c r="I257" s="10">
        <f t="shared" ca="1" si="46"/>
        <v>0.90547611614667023</v>
      </c>
      <c r="J257" s="10">
        <f t="shared" ca="1" si="47"/>
        <v>0.72596341765178751</v>
      </c>
      <c r="K257" s="10">
        <f t="shared" ca="1" si="48"/>
        <v>1507.2596341765179</v>
      </c>
      <c r="L257" s="10">
        <f t="shared" ca="1" si="49"/>
        <v>0.51882684669045209</v>
      </c>
      <c r="M257" s="10">
        <f t="shared" ca="1" si="49"/>
        <v>4.8592922899414526E-2</v>
      </c>
      <c r="N257" s="10">
        <f t="shared" ca="1" si="50"/>
        <v>1.0926053448691613</v>
      </c>
      <c r="O257" s="10">
        <f t="shared" ca="1" si="51"/>
        <v>1510.9260534486916</v>
      </c>
      <c r="P257" s="10"/>
      <c r="Q257" s="10"/>
      <c r="R257" s="9">
        <f t="shared" ca="1" si="52"/>
        <v>1494.0298529178008</v>
      </c>
      <c r="T257" s="9">
        <f t="shared" ca="1" si="53"/>
        <v>1494.0298529178008</v>
      </c>
      <c r="U257" s="9">
        <f t="shared" ca="1" si="54"/>
        <v>13.229781258717139</v>
      </c>
      <c r="V257" s="9">
        <f t="shared" ca="1" si="55"/>
        <v>16.896200530890837</v>
      </c>
      <c r="W257" s="9">
        <f t="shared" ca="1" si="42"/>
        <v>13.229781258717139</v>
      </c>
    </row>
    <row r="258" spans="3:23" s="9" customFormat="1" x14ac:dyDescent="0.2">
      <c r="C258" s="9">
        <v>245</v>
      </c>
      <c r="D258" s="10">
        <f t="shared" ca="1" si="43"/>
        <v>0.6471545152771</v>
      </c>
      <c r="E258" s="10">
        <f t="shared" ca="1" si="43"/>
        <v>0.21418740022497651</v>
      </c>
      <c r="F258" s="10">
        <f t="shared" ca="1" si="44"/>
        <v>0.20815610908940982</v>
      </c>
      <c r="G258" s="10">
        <f t="shared" ca="1" si="45"/>
        <v>1502.0815610908942</v>
      </c>
      <c r="H258" s="10">
        <f t="shared" ca="1" si="46"/>
        <v>0.38064805363682652</v>
      </c>
      <c r="I258" s="10">
        <f t="shared" ca="1" si="46"/>
        <v>0.74211935534147278</v>
      </c>
      <c r="J258" s="10">
        <f t="shared" ca="1" si="47"/>
        <v>-6.879244323225793E-2</v>
      </c>
      <c r="K258" s="10">
        <f t="shared" ca="1" si="48"/>
        <v>1499.3120755676773</v>
      </c>
      <c r="L258" s="10">
        <f t="shared" ca="1" si="49"/>
        <v>6.03951602489462E-2</v>
      </c>
      <c r="M258" s="10">
        <f t="shared" ca="1" si="49"/>
        <v>0.83084879504109999</v>
      </c>
      <c r="N258" s="10">
        <f t="shared" ca="1" si="50"/>
        <v>1.1524868355160003</v>
      </c>
      <c r="O258" s="10">
        <f t="shared" ca="1" si="51"/>
        <v>1511.5248683551599</v>
      </c>
      <c r="P258" s="10"/>
      <c r="Q258" s="10"/>
      <c r="R258" s="9">
        <f t="shared" ca="1" si="52"/>
        <v>1499.3120755676773</v>
      </c>
      <c r="T258" s="9">
        <f t="shared" ca="1" si="53"/>
        <v>2.769485523216872</v>
      </c>
      <c r="U258" s="9">
        <f t="shared" ca="1" si="54"/>
        <v>1499.3120755676773</v>
      </c>
      <c r="V258" s="9">
        <f t="shared" ca="1" si="55"/>
        <v>12.212792787482613</v>
      </c>
      <c r="W258" s="9">
        <f t="shared" ca="1" si="42"/>
        <v>2.769485523216872</v>
      </c>
    </row>
    <row r="259" spans="3:23" s="9" customFormat="1" x14ac:dyDescent="0.2">
      <c r="C259" s="9">
        <v>246</v>
      </c>
      <c r="D259" s="10">
        <f t="shared" ca="1" si="43"/>
        <v>0.71148276292503321</v>
      </c>
      <c r="E259" s="10">
        <f t="shared" ca="1" si="43"/>
        <v>0.43905958745109297</v>
      </c>
      <c r="F259" s="10">
        <f t="shared" ca="1" si="44"/>
        <v>-0.76536067586671097</v>
      </c>
      <c r="G259" s="10">
        <f t="shared" ca="1" si="45"/>
        <v>1492.3463932413329</v>
      </c>
      <c r="H259" s="10">
        <f t="shared" ca="1" si="46"/>
        <v>0.93414909023193438</v>
      </c>
      <c r="I259" s="10">
        <f t="shared" ca="1" si="46"/>
        <v>0.20950952651373045</v>
      </c>
      <c r="J259" s="10">
        <f t="shared" ca="1" si="47"/>
        <v>9.2893975748989652E-2</v>
      </c>
      <c r="K259" s="10">
        <f t="shared" ca="1" si="48"/>
        <v>1500.9289397574898</v>
      </c>
      <c r="L259" s="10">
        <f t="shared" ca="1" si="49"/>
        <v>0.12506780201633905</v>
      </c>
      <c r="M259" s="10">
        <f t="shared" ca="1" si="49"/>
        <v>0.96475221089671004</v>
      </c>
      <c r="N259" s="10">
        <f t="shared" ca="1" si="50"/>
        <v>1.9892657598839054</v>
      </c>
      <c r="O259" s="10">
        <f t="shared" ca="1" si="51"/>
        <v>1519.8926575988392</v>
      </c>
      <c r="P259" s="10"/>
      <c r="Q259" s="10"/>
      <c r="R259" s="9">
        <f t="shared" ca="1" si="52"/>
        <v>1492.3463932413329</v>
      </c>
      <c r="T259" s="9">
        <f t="shared" ca="1" si="53"/>
        <v>1492.3463932413329</v>
      </c>
      <c r="U259" s="9">
        <f t="shared" ca="1" si="54"/>
        <v>8.5825465161569809</v>
      </c>
      <c r="V259" s="9">
        <f t="shared" ca="1" si="55"/>
        <v>27.546264357506288</v>
      </c>
      <c r="W259" s="9">
        <f t="shared" ca="1" si="42"/>
        <v>8.5825465161569809</v>
      </c>
    </row>
    <row r="260" spans="3:23" s="9" customFormat="1" x14ac:dyDescent="0.2">
      <c r="C260" s="9">
        <v>247</v>
      </c>
      <c r="D260" s="10">
        <f t="shared" ca="1" si="43"/>
        <v>0.41380494596362283</v>
      </c>
      <c r="E260" s="10">
        <f t="shared" ca="1" si="43"/>
        <v>0.79972257703771243</v>
      </c>
      <c r="F260" s="10">
        <f t="shared" ca="1" si="44"/>
        <v>0.40830397507918409</v>
      </c>
      <c r="G260" s="10">
        <f t="shared" ca="1" si="45"/>
        <v>1504.0830397507918</v>
      </c>
      <c r="H260" s="10">
        <f t="shared" ca="1" si="46"/>
        <v>0.89361087182883225</v>
      </c>
      <c r="I260" s="10">
        <f t="shared" ca="1" si="46"/>
        <v>0.49486658765003155</v>
      </c>
      <c r="J260" s="10">
        <f t="shared" ca="1" si="47"/>
        <v>-0.47406304205990135</v>
      </c>
      <c r="K260" s="10">
        <f t="shared" ca="1" si="48"/>
        <v>1495.259369579401</v>
      </c>
      <c r="L260" s="10">
        <f t="shared" ca="1" si="49"/>
        <v>0.35756361947490034</v>
      </c>
      <c r="M260" s="10">
        <f t="shared" ca="1" si="49"/>
        <v>0.94779880035839104</v>
      </c>
      <c r="N260" s="10">
        <f t="shared" ca="1" si="50"/>
        <v>1.3577303286177846</v>
      </c>
      <c r="O260" s="10">
        <f t="shared" ca="1" si="51"/>
        <v>1513.5773032861778</v>
      </c>
      <c r="P260" s="10"/>
      <c r="Q260" s="10"/>
      <c r="R260" s="9">
        <f t="shared" ca="1" si="52"/>
        <v>1495.259369579401</v>
      </c>
      <c r="T260" s="9">
        <f t="shared" ca="1" si="53"/>
        <v>8.8236701713908587</v>
      </c>
      <c r="U260" s="9">
        <f t="shared" ca="1" si="54"/>
        <v>1495.259369579401</v>
      </c>
      <c r="V260" s="9">
        <f t="shared" ca="1" si="55"/>
        <v>18.317933706776785</v>
      </c>
      <c r="W260" s="9">
        <f t="shared" ca="1" si="42"/>
        <v>8.8236701713908587</v>
      </c>
    </row>
    <row r="261" spans="3:23" s="9" customFormat="1" x14ac:dyDescent="0.2">
      <c r="C261" s="9">
        <v>248</v>
      </c>
      <c r="D261" s="10">
        <f t="shared" ca="1" si="43"/>
        <v>0.49139608030088344</v>
      </c>
      <c r="E261" s="10">
        <f t="shared" ca="1" si="43"/>
        <v>0.61180864243070066</v>
      </c>
      <c r="F261" s="10">
        <f t="shared" ca="1" si="44"/>
        <v>-0.90980477455861708</v>
      </c>
      <c r="G261" s="10">
        <f t="shared" ca="1" si="45"/>
        <v>1490.9019522544138</v>
      </c>
      <c r="H261" s="10">
        <f t="shared" ca="1" si="46"/>
        <v>0.85619272423475656</v>
      </c>
      <c r="I261" s="10">
        <f t="shared" ca="1" si="46"/>
        <v>0.47154852614298193</v>
      </c>
      <c r="J261" s="10">
        <f t="shared" ca="1" si="47"/>
        <v>-0.54836254046711452</v>
      </c>
      <c r="K261" s="10">
        <f t="shared" ca="1" si="48"/>
        <v>1494.5163745953289</v>
      </c>
      <c r="L261" s="10">
        <f t="shared" ca="1" si="49"/>
        <v>0.28874546434982085</v>
      </c>
      <c r="M261" s="10">
        <f t="shared" ca="1" si="49"/>
        <v>0.36058991941320684</v>
      </c>
      <c r="N261" s="10">
        <f t="shared" ca="1" si="50"/>
        <v>-1.009204992930137</v>
      </c>
      <c r="O261" s="10">
        <f t="shared" ca="1" si="51"/>
        <v>1489.9079500706987</v>
      </c>
      <c r="P261" s="10"/>
      <c r="Q261" s="10"/>
      <c r="R261" s="9">
        <f t="shared" ca="1" si="52"/>
        <v>1489.9079500706987</v>
      </c>
      <c r="T261" s="9">
        <f t="shared" ca="1" si="53"/>
        <v>0.99400218371511073</v>
      </c>
      <c r="U261" s="9">
        <f t="shared" ca="1" si="54"/>
        <v>4.6084245246302089</v>
      </c>
      <c r="V261" s="9">
        <f t="shared" ca="1" si="55"/>
        <v>1489.9079500706987</v>
      </c>
      <c r="W261" s="9">
        <f t="shared" ca="1" si="42"/>
        <v>0.99400218371511073</v>
      </c>
    </row>
    <row r="262" spans="3:23" s="9" customFormat="1" x14ac:dyDescent="0.2">
      <c r="C262" s="9">
        <v>249</v>
      </c>
      <c r="D262" s="10">
        <f t="shared" ca="1" si="43"/>
        <v>1.1178309036547041E-2</v>
      </c>
      <c r="E262" s="10">
        <f t="shared" ca="1" si="43"/>
        <v>0.46324657954802906</v>
      </c>
      <c r="F262" s="10">
        <f t="shared" ca="1" si="44"/>
        <v>-2.9183438894595661</v>
      </c>
      <c r="G262" s="10">
        <f t="shared" ca="1" si="45"/>
        <v>1470.8165611054044</v>
      </c>
      <c r="H262" s="10">
        <f t="shared" ca="1" si="46"/>
        <v>0.88217783441933928</v>
      </c>
      <c r="I262" s="10">
        <f t="shared" ca="1" si="46"/>
        <v>0.51794604875737393</v>
      </c>
      <c r="J262" s="10">
        <f t="shared" ca="1" si="47"/>
        <v>-0.49754287712493989</v>
      </c>
      <c r="K262" s="10">
        <f t="shared" ca="1" si="48"/>
        <v>1495.0245712287506</v>
      </c>
      <c r="L262" s="10">
        <f t="shared" ca="1" si="49"/>
        <v>0.74566591394768056</v>
      </c>
      <c r="M262" s="10">
        <f t="shared" ca="1" si="49"/>
        <v>0.79718161572766622</v>
      </c>
      <c r="N262" s="10">
        <f t="shared" ca="1" si="50"/>
        <v>0.22380780929918972</v>
      </c>
      <c r="O262" s="10">
        <f t="shared" ca="1" si="51"/>
        <v>1502.2380780929918</v>
      </c>
      <c r="P262" s="10"/>
      <c r="Q262" s="10"/>
      <c r="R262" s="9">
        <f t="shared" ca="1" si="52"/>
        <v>1470.8165611054044</v>
      </c>
      <c r="T262" s="9">
        <f t="shared" ca="1" si="53"/>
        <v>1470.8165611054044</v>
      </c>
      <c r="U262" s="9">
        <f t="shared" ca="1" si="54"/>
        <v>24.208010123346185</v>
      </c>
      <c r="V262" s="9">
        <f t="shared" ca="1" si="55"/>
        <v>31.421516987587438</v>
      </c>
      <c r="W262" s="9">
        <f t="shared" ca="1" si="42"/>
        <v>24.208010123346185</v>
      </c>
    </row>
    <row r="263" spans="3:23" s="9" customFormat="1" x14ac:dyDescent="0.2">
      <c r="C263" s="9">
        <v>250</v>
      </c>
      <c r="D263" s="10">
        <f t="shared" ca="1" si="43"/>
        <v>0.6889548376563972</v>
      </c>
      <c r="E263" s="10">
        <f t="shared" ca="1" si="43"/>
        <v>0.15062760936472841</v>
      </c>
      <c r="F263" s="10">
        <f t="shared" ca="1" si="44"/>
        <v>0.50463364963345991</v>
      </c>
      <c r="G263" s="10">
        <f t="shared" ca="1" si="45"/>
        <v>1505.0463364963346</v>
      </c>
      <c r="H263" s="10">
        <f t="shared" ca="1" si="46"/>
        <v>0.8350471842942081</v>
      </c>
      <c r="I263" s="10">
        <f t="shared" ca="1" si="46"/>
        <v>0.72433266066214419</v>
      </c>
      <c r="J263" s="10">
        <f t="shared" ca="1" si="47"/>
        <v>-9.6416124769269293E-2</v>
      </c>
      <c r="K263" s="10">
        <f t="shared" ca="1" si="48"/>
        <v>1499.0358387523072</v>
      </c>
      <c r="L263" s="10">
        <f t="shared" ca="1" si="49"/>
        <v>0.74967817265260395</v>
      </c>
      <c r="M263" s="10">
        <f t="shared" ca="1" si="49"/>
        <v>0.56836969434390783</v>
      </c>
      <c r="N263" s="10">
        <f t="shared" ca="1" si="50"/>
        <v>-0.69012276557328456</v>
      </c>
      <c r="O263" s="10">
        <f t="shared" ca="1" si="51"/>
        <v>1493.0987723442672</v>
      </c>
      <c r="P263" s="10"/>
      <c r="Q263" s="10"/>
      <c r="R263" s="9">
        <f t="shared" ca="1" si="52"/>
        <v>1493.0987723442672</v>
      </c>
      <c r="T263" s="9">
        <f t="shared" ca="1" si="53"/>
        <v>11.947564152067343</v>
      </c>
      <c r="U263" s="9">
        <f t="shared" ca="1" si="54"/>
        <v>5.937066408039982</v>
      </c>
      <c r="V263" s="9">
        <f t="shared" ca="1" si="55"/>
        <v>1493.0987723442672</v>
      </c>
      <c r="W263" s="9">
        <f t="shared" ca="1" si="42"/>
        <v>5.937066408039982</v>
      </c>
    </row>
    <row r="264" spans="3:23" s="9" customFormat="1" x14ac:dyDescent="0.2">
      <c r="C264" s="9">
        <v>251</v>
      </c>
      <c r="D264" s="10">
        <f t="shared" ca="1" si="43"/>
        <v>0.13408610216133221</v>
      </c>
      <c r="E264" s="10">
        <f t="shared" ca="1" si="43"/>
        <v>0.25939399867968349</v>
      </c>
      <c r="F264" s="10">
        <f t="shared" ca="1" si="44"/>
        <v>-0.11825313141218088</v>
      </c>
      <c r="G264" s="10">
        <f t="shared" ca="1" si="45"/>
        <v>1498.8174686858781</v>
      </c>
      <c r="H264" s="10">
        <f t="shared" ca="1" si="46"/>
        <v>0.39385898328671465</v>
      </c>
      <c r="I264" s="10">
        <f t="shared" ca="1" si="46"/>
        <v>0.70737371916106973</v>
      </c>
      <c r="J264" s="10">
        <f t="shared" ca="1" si="47"/>
        <v>-0.36126031692085042</v>
      </c>
      <c r="K264" s="10">
        <f t="shared" ca="1" si="48"/>
        <v>1496.3873968307914</v>
      </c>
      <c r="L264" s="10">
        <f t="shared" ca="1" si="49"/>
        <v>0.18828778383189837</v>
      </c>
      <c r="M264" s="10">
        <f t="shared" ca="1" si="49"/>
        <v>8.8719498668164865E-2</v>
      </c>
      <c r="N264" s="10">
        <f t="shared" ca="1" si="50"/>
        <v>1.5507938874237113</v>
      </c>
      <c r="O264" s="10">
        <f t="shared" ca="1" si="51"/>
        <v>1515.5079388742372</v>
      </c>
      <c r="P264" s="10"/>
      <c r="Q264" s="10"/>
      <c r="R264" s="9">
        <f t="shared" ca="1" si="52"/>
        <v>1496.3873968307914</v>
      </c>
      <c r="T264" s="9">
        <f t="shared" ca="1" si="53"/>
        <v>2.4300718550866804</v>
      </c>
      <c r="U264" s="9">
        <f t="shared" ca="1" si="54"/>
        <v>1496.3873968307914</v>
      </c>
      <c r="V264" s="9">
        <f t="shared" ca="1" si="55"/>
        <v>19.120542043445766</v>
      </c>
      <c r="W264" s="9">
        <f t="shared" ca="1" si="42"/>
        <v>2.4300718550866804</v>
      </c>
    </row>
    <row r="265" spans="3:23" s="9" customFormat="1" x14ac:dyDescent="0.2">
      <c r="C265" s="9">
        <v>252</v>
      </c>
      <c r="D265" s="10">
        <f t="shared" ca="1" si="43"/>
        <v>1.6362074187992959E-2</v>
      </c>
      <c r="E265" s="10">
        <f t="shared" ca="1" si="43"/>
        <v>0.54892326571204164</v>
      </c>
      <c r="F265" s="10">
        <f t="shared" ca="1" si="44"/>
        <v>-2.7335891068951068</v>
      </c>
      <c r="G265" s="10">
        <f t="shared" ca="1" si="45"/>
        <v>1472.664108931049</v>
      </c>
      <c r="H265" s="10">
        <f t="shared" ca="1" si="46"/>
        <v>0.91532174175762471</v>
      </c>
      <c r="I265" s="10">
        <f t="shared" ca="1" si="46"/>
        <v>0.58487099043743085</v>
      </c>
      <c r="J265" s="10">
        <f t="shared" ca="1" si="47"/>
        <v>-0.36225775642949321</v>
      </c>
      <c r="K265" s="10">
        <f t="shared" ca="1" si="48"/>
        <v>1496.3774224357051</v>
      </c>
      <c r="L265" s="10">
        <f t="shared" ca="1" si="49"/>
        <v>0.39932477337416716</v>
      </c>
      <c r="M265" s="10">
        <f t="shared" ca="1" si="49"/>
        <v>0.46838669876857353</v>
      </c>
      <c r="N265" s="10">
        <f t="shared" ca="1" si="50"/>
        <v>-1.3283338190456855</v>
      </c>
      <c r="O265" s="10">
        <f t="shared" ca="1" si="51"/>
        <v>1486.7166618095432</v>
      </c>
      <c r="P265" s="10"/>
      <c r="Q265" s="10"/>
      <c r="R265" s="9">
        <f t="shared" ca="1" si="52"/>
        <v>1472.664108931049</v>
      </c>
      <c r="T265" s="9">
        <f t="shared" ca="1" si="53"/>
        <v>1472.664108931049</v>
      </c>
      <c r="U265" s="9">
        <f t="shared" ca="1" si="54"/>
        <v>23.713313504656071</v>
      </c>
      <c r="V265" s="9">
        <f t="shared" ca="1" si="55"/>
        <v>14.052552878494225</v>
      </c>
      <c r="W265" s="9">
        <f t="shared" ca="1" si="42"/>
        <v>14.052552878494225</v>
      </c>
    </row>
    <row r="266" spans="3:23" s="9" customFormat="1" x14ac:dyDescent="0.2">
      <c r="C266" s="9">
        <v>253</v>
      </c>
      <c r="D266" s="10">
        <f t="shared" ca="1" si="43"/>
        <v>0.83208102395170735</v>
      </c>
      <c r="E266" s="10">
        <f t="shared" ca="1" si="43"/>
        <v>7.9614278157333684E-2</v>
      </c>
      <c r="F266" s="10">
        <f t="shared" ca="1" si="44"/>
        <v>0.53204813837175235</v>
      </c>
      <c r="G266" s="10">
        <f t="shared" ca="1" si="45"/>
        <v>1505.3204813837176</v>
      </c>
      <c r="H266" s="10">
        <f t="shared" ca="1" si="46"/>
        <v>0.85276784546507622</v>
      </c>
      <c r="I266" s="10">
        <f t="shared" ca="1" si="46"/>
        <v>0.58301268106450865</v>
      </c>
      <c r="J266" s="10">
        <f t="shared" ca="1" si="47"/>
        <v>-0.48934346703613263</v>
      </c>
      <c r="K266" s="10">
        <f t="shared" ca="1" si="48"/>
        <v>1495.1065653296387</v>
      </c>
      <c r="L266" s="10">
        <f t="shared" ca="1" si="49"/>
        <v>0.76221677850885117</v>
      </c>
      <c r="M266" s="10">
        <f t="shared" ca="1" si="49"/>
        <v>0.48058043144623708</v>
      </c>
      <c r="N266" s="10">
        <f t="shared" ca="1" si="50"/>
        <v>-0.73143943334474137</v>
      </c>
      <c r="O266" s="10">
        <f t="shared" ca="1" si="51"/>
        <v>1492.6856056665526</v>
      </c>
      <c r="P266" s="10"/>
      <c r="Q266" s="10"/>
      <c r="R266" s="9">
        <f t="shared" ca="1" si="52"/>
        <v>1492.6856056665526</v>
      </c>
      <c r="T266" s="9">
        <f t="shared" ca="1" si="53"/>
        <v>12.634875717164959</v>
      </c>
      <c r="U266" s="9">
        <f t="shared" ca="1" si="54"/>
        <v>2.4209596630860233</v>
      </c>
      <c r="V266" s="9">
        <f t="shared" ca="1" si="55"/>
        <v>1492.6856056665526</v>
      </c>
      <c r="W266" s="9">
        <f t="shared" ca="1" si="42"/>
        <v>2.4209596630860233</v>
      </c>
    </row>
    <row r="267" spans="3:23" s="9" customFormat="1" x14ac:dyDescent="0.2">
      <c r="C267" s="9">
        <v>254</v>
      </c>
      <c r="D267" s="10">
        <f t="shared" ca="1" si="43"/>
        <v>0.16313837186761904</v>
      </c>
      <c r="E267" s="10">
        <f t="shared" ca="1" si="43"/>
        <v>0.57089092404615072</v>
      </c>
      <c r="F267" s="10">
        <f t="shared" ca="1" si="44"/>
        <v>-1.7184856252974356</v>
      </c>
      <c r="G267" s="10">
        <f t="shared" ca="1" si="45"/>
        <v>1482.8151437470256</v>
      </c>
      <c r="H267" s="10">
        <f t="shared" ca="1" si="46"/>
        <v>0.66301317123981274</v>
      </c>
      <c r="I267" s="10">
        <f t="shared" ca="1" si="46"/>
        <v>0.43278534259589396</v>
      </c>
      <c r="J267" s="10">
        <f t="shared" ca="1" si="47"/>
        <v>-0.82694439526281704</v>
      </c>
      <c r="K267" s="10">
        <f t="shared" ca="1" si="48"/>
        <v>1491.7305560473719</v>
      </c>
      <c r="L267" s="10">
        <f t="shared" ca="1" si="49"/>
        <v>0.64499341515674979</v>
      </c>
      <c r="M267" s="10">
        <f t="shared" ca="1" si="49"/>
        <v>0.20516150681703238</v>
      </c>
      <c r="N267" s="10">
        <f t="shared" ca="1" si="50"/>
        <v>0.26036214886335873</v>
      </c>
      <c r="O267" s="10">
        <f t="shared" ca="1" si="51"/>
        <v>1502.6036214886335</v>
      </c>
      <c r="P267" s="10"/>
      <c r="Q267" s="10"/>
      <c r="R267" s="9">
        <f t="shared" ca="1" si="52"/>
        <v>1482.8151437470256</v>
      </c>
      <c r="T267" s="9">
        <f t="shared" ca="1" si="53"/>
        <v>1482.8151437470256</v>
      </c>
      <c r="U267" s="9">
        <f t="shared" ca="1" si="54"/>
        <v>8.915412300346361</v>
      </c>
      <c r="V267" s="9">
        <f t="shared" ca="1" si="55"/>
        <v>19.788477741607949</v>
      </c>
      <c r="W267" s="9">
        <f t="shared" ca="1" si="42"/>
        <v>8.915412300346361</v>
      </c>
    </row>
    <row r="268" spans="3:23" s="9" customFormat="1" x14ac:dyDescent="0.2">
      <c r="C268" s="9">
        <v>255</v>
      </c>
      <c r="D268" s="10">
        <f t="shared" ca="1" si="43"/>
        <v>0.96398718283796714</v>
      </c>
      <c r="E268" s="10">
        <f t="shared" ca="1" si="43"/>
        <v>0.55983268008276388</v>
      </c>
      <c r="F268" s="10">
        <f t="shared" ca="1" si="44"/>
        <v>-0.25192577985435782</v>
      </c>
      <c r="G268" s="10">
        <f t="shared" ca="1" si="45"/>
        <v>1497.4807422014565</v>
      </c>
      <c r="H268" s="10">
        <f t="shared" ca="1" si="46"/>
        <v>5.9124903099889714E-2</v>
      </c>
      <c r="I268" s="10">
        <f t="shared" ca="1" si="46"/>
        <v>0.94237819247124011</v>
      </c>
      <c r="J268" s="10">
        <f t="shared" ca="1" si="47"/>
        <v>2.2241018957530101</v>
      </c>
      <c r="K268" s="10">
        <f t="shared" ca="1" si="48"/>
        <v>1522.2410189575301</v>
      </c>
      <c r="L268" s="10">
        <f t="shared" ca="1" si="49"/>
        <v>0.94070564868934781</v>
      </c>
      <c r="M268" s="10">
        <f t="shared" ca="1" si="49"/>
        <v>0.84337367404026764</v>
      </c>
      <c r="N268" s="10">
        <f t="shared" ca="1" si="50"/>
        <v>0.1935631039294024</v>
      </c>
      <c r="O268" s="10">
        <f t="shared" ca="1" si="51"/>
        <v>1501.9356310392941</v>
      </c>
      <c r="P268" s="10"/>
      <c r="Q268" s="10"/>
      <c r="R268" s="9">
        <f t="shared" ca="1" si="52"/>
        <v>1497.4807422014565</v>
      </c>
      <c r="T268" s="9">
        <f t="shared" ca="1" si="53"/>
        <v>1497.4807422014565</v>
      </c>
      <c r="U268" s="9">
        <f t="shared" ca="1" si="54"/>
        <v>24.760276756073608</v>
      </c>
      <c r="V268" s="9">
        <f t="shared" ca="1" si="55"/>
        <v>4.4548888378376432</v>
      </c>
      <c r="W268" s="9">
        <f t="shared" ca="1" si="42"/>
        <v>4.4548888378376432</v>
      </c>
    </row>
    <row r="269" spans="3:23" s="9" customFormat="1" x14ac:dyDescent="0.2">
      <c r="C269" s="9">
        <v>256</v>
      </c>
      <c r="D269" s="10">
        <f t="shared" ca="1" si="43"/>
        <v>0.51027756021191406</v>
      </c>
      <c r="E269" s="10">
        <f t="shared" ca="1" si="43"/>
        <v>0.29142763708693142</v>
      </c>
      <c r="F269" s="10">
        <f t="shared" ca="1" si="44"/>
        <v>-0.29854705462956349</v>
      </c>
      <c r="G269" s="10">
        <f t="shared" ca="1" si="45"/>
        <v>1497.0145294537044</v>
      </c>
      <c r="H269" s="10">
        <f t="shared" ca="1" si="46"/>
        <v>0.39924057758412856</v>
      </c>
      <c r="I269" s="10">
        <f t="shared" ca="1" si="46"/>
        <v>0.97015822957454634</v>
      </c>
      <c r="J269" s="10">
        <f t="shared" ca="1" si="47"/>
        <v>1.3313804785001093</v>
      </c>
      <c r="K269" s="10">
        <f t="shared" ca="1" si="48"/>
        <v>1513.3138047850011</v>
      </c>
      <c r="L269" s="10">
        <f t="shared" ca="1" si="49"/>
        <v>0.93470850965866148</v>
      </c>
      <c r="M269" s="10">
        <f t="shared" ca="1" si="49"/>
        <v>0.70459343057611834</v>
      </c>
      <c r="N269" s="10">
        <f t="shared" ca="1" si="50"/>
        <v>-0.10342461797224881</v>
      </c>
      <c r="O269" s="10">
        <f t="shared" ca="1" si="51"/>
        <v>1498.9657538202775</v>
      </c>
      <c r="P269" s="10"/>
      <c r="Q269" s="10"/>
      <c r="R269" s="9">
        <f t="shared" ca="1" si="52"/>
        <v>1497.0145294537044</v>
      </c>
      <c r="T269" s="9">
        <f t="shared" ca="1" si="53"/>
        <v>1497.0145294537044</v>
      </c>
      <c r="U269" s="9">
        <f t="shared" ca="1" si="54"/>
        <v>16.299275331296712</v>
      </c>
      <c r="V269" s="9">
        <f t="shared" ca="1" si="55"/>
        <v>1.9512243665731148</v>
      </c>
      <c r="W269" s="9">
        <f t="shared" ref="W269:W332" ca="1" si="56">MIN(T269:V269)</f>
        <v>1.9512243665731148</v>
      </c>
    </row>
    <row r="270" spans="3:23" s="9" customFormat="1" x14ac:dyDescent="0.2">
      <c r="C270" s="9">
        <v>257</v>
      </c>
      <c r="D270" s="10">
        <f t="shared" ref="D270:E333" ca="1" si="57">RAND()</f>
        <v>0.95535790715047209</v>
      </c>
      <c r="E270" s="10">
        <f t="shared" ca="1" si="57"/>
        <v>0.70252185365426023</v>
      </c>
      <c r="F270" s="10">
        <f t="shared" ref="F270:F333" ca="1" si="58">SQRT(2*-1*LN(D270))*COS(2*PI()*E270)</f>
        <v>-8.8825954133690405E-2</v>
      </c>
      <c r="G270" s="10">
        <f t="shared" ref="G270:G333" ca="1" si="59">$C$7+(F270*$C$8)</f>
        <v>1499.111740458663</v>
      </c>
      <c r="H270" s="10">
        <f t="shared" ref="H270:I333" ca="1" si="60">RAND()</f>
        <v>0.43216662942429129</v>
      </c>
      <c r="I270" s="10">
        <f t="shared" ca="1" si="60"/>
        <v>0.6861723013847757</v>
      </c>
      <c r="J270" s="10">
        <f t="shared" ref="J270:J333" ca="1" si="61">SQRT(2*-1*LN(H270))*COS(2*PI()*I270)</f>
        <v>-0.50566853877393736</v>
      </c>
      <c r="K270" s="10">
        <f t="shared" ref="K270:K333" ca="1" si="62">$C$7+(J270*$C$8)</f>
        <v>1494.9433146122606</v>
      </c>
      <c r="L270" s="10">
        <f t="shared" ref="L270:M333" ca="1" si="63">RAND()</f>
        <v>0.72333739866629065</v>
      </c>
      <c r="M270" s="10">
        <f t="shared" ca="1" si="63"/>
        <v>0.49913920137432166</v>
      </c>
      <c r="N270" s="10">
        <f t="shared" ref="N270:N333" ca="1" si="64">SQRT(2*-1*LN(L270))*COS(2*PI()*M270)</f>
        <v>-0.80482299503119203</v>
      </c>
      <c r="O270" s="10">
        <f t="shared" ref="O270:O333" ca="1" si="65">$C$7+(N270*$C$8)</f>
        <v>1491.9517700496881</v>
      </c>
      <c r="P270" s="10"/>
      <c r="Q270" s="10"/>
      <c r="R270" s="9">
        <f t="shared" ref="R270:R333" ca="1" si="66">MIN(Q270,O270,K270,G270)</f>
        <v>1491.9517700496881</v>
      </c>
      <c r="T270" s="9">
        <f t="shared" ref="T270:T333" ca="1" si="67">IF(G270-R270&gt;0,G270-R270,G270)</f>
        <v>7.1599704089749139</v>
      </c>
      <c r="U270" s="9">
        <f t="shared" ref="U270:U333" ca="1" si="68">IF(K270-R270&gt;0,K270-R270,K270)</f>
        <v>2.9915445625724715</v>
      </c>
      <c r="V270" s="9">
        <f t="shared" ref="V270:V333" ca="1" si="69">IF(O270-R270&gt;0,O270-R270,O270)</f>
        <v>1491.9517700496881</v>
      </c>
      <c r="W270" s="9">
        <f t="shared" ca="1" si="56"/>
        <v>2.9915445625724715</v>
      </c>
    </row>
    <row r="271" spans="3:23" s="9" customFormat="1" x14ac:dyDescent="0.2">
      <c r="C271" s="9">
        <v>258</v>
      </c>
      <c r="D271" s="10">
        <f t="shared" ca="1" si="57"/>
        <v>0.587668446222959</v>
      </c>
      <c r="E271" s="10">
        <f t="shared" ca="1" si="57"/>
        <v>0.70051955375342267</v>
      </c>
      <c r="F271" s="10">
        <f t="shared" ca="1" si="58"/>
        <v>-0.3154270930844511</v>
      </c>
      <c r="G271" s="10">
        <f t="shared" ca="1" si="59"/>
        <v>1496.8457290691556</v>
      </c>
      <c r="H271" s="10">
        <f t="shared" ca="1" si="60"/>
        <v>5.6362689805349087E-2</v>
      </c>
      <c r="I271" s="10">
        <f t="shared" ca="1" si="60"/>
        <v>0.41571969479842874</v>
      </c>
      <c r="J271" s="10">
        <f t="shared" ca="1" si="61"/>
        <v>-2.0698265688827111</v>
      </c>
      <c r="K271" s="10">
        <f t="shared" ca="1" si="62"/>
        <v>1479.3017343111728</v>
      </c>
      <c r="L271" s="10">
        <f t="shared" ca="1" si="63"/>
        <v>0.60438150223435039</v>
      </c>
      <c r="M271" s="10">
        <f t="shared" ca="1" si="63"/>
        <v>0.7938991586551174</v>
      </c>
      <c r="N271" s="10">
        <f t="shared" ca="1" si="64"/>
        <v>0.27330734678586477</v>
      </c>
      <c r="O271" s="10">
        <f t="shared" ca="1" si="65"/>
        <v>1502.7330734678587</v>
      </c>
      <c r="P271" s="10"/>
      <c r="Q271" s="10"/>
      <c r="R271" s="9">
        <f t="shared" ca="1" si="66"/>
        <v>1479.3017343111728</v>
      </c>
      <c r="T271" s="9">
        <f t="shared" ca="1" si="67"/>
        <v>17.543994757982773</v>
      </c>
      <c r="U271" s="9">
        <f t="shared" ca="1" si="68"/>
        <v>1479.3017343111728</v>
      </c>
      <c r="V271" s="9">
        <f t="shared" ca="1" si="69"/>
        <v>23.431339156685908</v>
      </c>
      <c r="W271" s="9">
        <f t="shared" ca="1" si="56"/>
        <v>17.543994757982773</v>
      </c>
    </row>
    <row r="272" spans="3:23" s="9" customFormat="1" x14ac:dyDescent="0.2">
      <c r="C272" s="9">
        <v>259</v>
      </c>
      <c r="D272" s="10">
        <f t="shared" ca="1" si="57"/>
        <v>0.69242931065299451</v>
      </c>
      <c r="E272" s="10">
        <f t="shared" ca="1" si="57"/>
        <v>0.87909735008221257</v>
      </c>
      <c r="F272" s="10">
        <f t="shared" ca="1" si="58"/>
        <v>0.62166344146533192</v>
      </c>
      <c r="G272" s="10">
        <f t="shared" ca="1" si="59"/>
        <v>1506.2166344146533</v>
      </c>
      <c r="H272" s="10">
        <f t="shared" ca="1" si="60"/>
        <v>0.14850346941701742</v>
      </c>
      <c r="I272" s="10">
        <f t="shared" ca="1" si="60"/>
        <v>0.63176537490012519</v>
      </c>
      <c r="J272" s="10">
        <f t="shared" ca="1" si="61"/>
        <v>-1.321061618691002</v>
      </c>
      <c r="K272" s="10">
        <f t="shared" ca="1" si="62"/>
        <v>1486.7893838130899</v>
      </c>
      <c r="L272" s="10">
        <f t="shared" ca="1" si="63"/>
        <v>0.30820916560713774</v>
      </c>
      <c r="M272" s="10">
        <f t="shared" ca="1" si="63"/>
        <v>0.90163058639134375</v>
      </c>
      <c r="N272" s="10">
        <f t="shared" ca="1" si="64"/>
        <v>1.2504163206817793</v>
      </c>
      <c r="O272" s="10">
        <f t="shared" ca="1" si="65"/>
        <v>1512.5041632068178</v>
      </c>
      <c r="P272" s="10"/>
      <c r="Q272" s="10"/>
      <c r="R272" s="9">
        <f t="shared" ca="1" si="66"/>
        <v>1486.7893838130899</v>
      </c>
      <c r="T272" s="9">
        <f t="shared" ca="1" si="67"/>
        <v>19.427250601563401</v>
      </c>
      <c r="U272" s="9">
        <f t="shared" ca="1" si="68"/>
        <v>1486.7893838130899</v>
      </c>
      <c r="V272" s="9">
        <f t="shared" ca="1" si="69"/>
        <v>25.714779393727895</v>
      </c>
      <c r="W272" s="9">
        <f t="shared" ca="1" si="56"/>
        <v>19.427250601563401</v>
      </c>
    </row>
    <row r="273" spans="3:23" s="9" customFormat="1" x14ac:dyDescent="0.2">
      <c r="C273" s="9">
        <v>260</v>
      </c>
      <c r="D273" s="10">
        <f t="shared" ca="1" si="57"/>
        <v>0.61614983606778606</v>
      </c>
      <c r="E273" s="10">
        <f t="shared" ca="1" si="57"/>
        <v>9.4576930413664551E-3</v>
      </c>
      <c r="F273" s="10">
        <f t="shared" ca="1" si="58"/>
        <v>0.9824022076147646</v>
      </c>
      <c r="G273" s="10">
        <f t="shared" ca="1" si="59"/>
        <v>1509.8240220761477</v>
      </c>
      <c r="H273" s="10">
        <f t="shared" ca="1" si="60"/>
        <v>0.42381115642159972</v>
      </c>
      <c r="I273" s="10">
        <f t="shared" ca="1" si="60"/>
        <v>0.49343633668459608</v>
      </c>
      <c r="J273" s="10">
        <f t="shared" ca="1" si="61"/>
        <v>-1.3092043829979312</v>
      </c>
      <c r="K273" s="10">
        <f t="shared" ca="1" si="62"/>
        <v>1486.9079561700207</v>
      </c>
      <c r="L273" s="10">
        <f t="shared" ca="1" si="63"/>
        <v>0.24298566202376859</v>
      </c>
      <c r="M273" s="10">
        <f t="shared" ca="1" si="63"/>
        <v>0.91619863163601567</v>
      </c>
      <c r="N273" s="10">
        <f t="shared" ca="1" si="64"/>
        <v>1.4542733522461968</v>
      </c>
      <c r="O273" s="10">
        <f t="shared" ca="1" si="65"/>
        <v>1514.542733522462</v>
      </c>
      <c r="P273" s="10"/>
      <c r="Q273" s="10"/>
      <c r="R273" s="9">
        <f t="shared" ca="1" si="66"/>
        <v>1486.9079561700207</v>
      </c>
      <c r="T273" s="9">
        <f t="shared" ca="1" si="67"/>
        <v>22.91606590612696</v>
      </c>
      <c r="U273" s="9">
        <f t="shared" ca="1" si="68"/>
        <v>1486.9079561700207</v>
      </c>
      <c r="V273" s="9">
        <f t="shared" ca="1" si="69"/>
        <v>27.634777352441233</v>
      </c>
      <c r="W273" s="9">
        <f t="shared" ca="1" si="56"/>
        <v>22.91606590612696</v>
      </c>
    </row>
    <row r="274" spans="3:23" s="9" customFormat="1" x14ac:dyDescent="0.2">
      <c r="C274" s="9">
        <v>261</v>
      </c>
      <c r="D274" s="10">
        <f t="shared" ca="1" si="57"/>
        <v>0.16748692701354873</v>
      </c>
      <c r="E274" s="10">
        <f t="shared" ca="1" si="57"/>
        <v>0.34557934392467682</v>
      </c>
      <c r="F274" s="10">
        <f t="shared" ca="1" si="58"/>
        <v>-1.0682598710574729</v>
      </c>
      <c r="G274" s="10">
        <f t="shared" ca="1" si="59"/>
        <v>1489.3174012894253</v>
      </c>
      <c r="H274" s="10">
        <f t="shared" ca="1" si="60"/>
        <v>0.98918727035132425</v>
      </c>
      <c r="I274" s="10">
        <f t="shared" ca="1" si="60"/>
        <v>0.19002524828206424</v>
      </c>
      <c r="J274" s="10">
        <f t="shared" ca="1" si="61"/>
        <v>5.4260363992258129E-2</v>
      </c>
      <c r="K274" s="10">
        <f t="shared" ca="1" si="62"/>
        <v>1500.5426036399226</v>
      </c>
      <c r="L274" s="10">
        <f t="shared" ca="1" si="63"/>
        <v>0.38624045488538949</v>
      </c>
      <c r="M274" s="10">
        <f t="shared" ca="1" si="63"/>
        <v>0.51126340895697897</v>
      </c>
      <c r="N274" s="10">
        <f t="shared" ca="1" si="64"/>
        <v>-1.3758914497112062</v>
      </c>
      <c r="O274" s="10">
        <f t="shared" ca="1" si="65"/>
        <v>1486.2410855028879</v>
      </c>
      <c r="P274" s="10"/>
      <c r="Q274" s="10"/>
      <c r="R274" s="9">
        <f t="shared" ca="1" si="66"/>
        <v>1486.2410855028879</v>
      </c>
      <c r="T274" s="9">
        <f t="shared" ca="1" si="67"/>
        <v>3.0763157865374069</v>
      </c>
      <c r="U274" s="9">
        <f t="shared" ca="1" si="68"/>
        <v>14.301518137034691</v>
      </c>
      <c r="V274" s="9">
        <f t="shared" ca="1" si="69"/>
        <v>1486.2410855028879</v>
      </c>
      <c r="W274" s="9">
        <f t="shared" ca="1" si="56"/>
        <v>3.0763157865374069</v>
      </c>
    </row>
    <row r="275" spans="3:23" s="9" customFormat="1" x14ac:dyDescent="0.2">
      <c r="C275" s="9">
        <v>262</v>
      </c>
      <c r="D275" s="10">
        <f t="shared" ca="1" si="57"/>
        <v>0.73018679135052</v>
      </c>
      <c r="E275" s="10">
        <f t="shared" ca="1" si="57"/>
        <v>0.18217849540409814</v>
      </c>
      <c r="F275" s="10">
        <f t="shared" ca="1" si="58"/>
        <v>0.32780605796127171</v>
      </c>
      <c r="G275" s="10">
        <f t="shared" ca="1" si="59"/>
        <v>1503.2780605796127</v>
      </c>
      <c r="H275" s="10">
        <f t="shared" ca="1" si="60"/>
        <v>0.58506001678753539</v>
      </c>
      <c r="I275" s="10">
        <f t="shared" ca="1" si="60"/>
        <v>0.85503802530250461</v>
      </c>
      <c r="J275" s="10">
        <f t="shared" ca="1" si="61"/>
        <v>0.63480785831261566</v>
      </c>
      <c r="K275" s="10">
        <f t="shared" ca="1" si="62"/>
        <v>1506.3480785831262</v>
      </c>
      <c r="L275" s="10">
        <f t="shared" ca="1" si="63"/>
        <v>0.59982714682062699</v>
      </c>
      <c r="M275" s="10">
        <f t="shared" ca="1" si="63"/>
        <v>0.34603955333989278</v>
      </c>
      <c r="N275" s="10">
        <f t="shared" ca="1" si="64"/>
        <v>-0.57374569688616428</v>
      </c>
      <c r="O275" s="10">
        <f t="shared" ca="1" si="65"/>
        <v>1494.2625430311384</v>
      </c>
      <c r="P275" s="10"/>
      <c r="Q275" s="10"/>
      <c r="R275" s="9">
        <f t="shared" ca="1" si="66"/>
        <v>1494.2625430311384</v>
      </c>
      <c r="T275" s="9">
        <f t="shared" ca="1" si="67"/>
        <v>9.0155175484742358</v>
      </c>
      <c r="U275" s="9">
        <f t="shared" ca="1" si="68"/>
        <v>12.085535551987732</v>
      </c>
      <c r="V275" s="9">
        <f t="shared" ca="1" si="69"/>
        <v>1494.2625430311384</v>
      </c>
      <c r="W275" s="9">
        <f t="shared" ca="1" si="56"/>
        <v>9.0155175484742358</v>
      </c>
    </row>
    <row r="276" spans="3:23" s="9" customFormat="1" x14ac:dyDescent="0.2">
      <c r="C276" s="9">
        <v>263</v>
      </c>
      <c r="D276" s="10">
        <f t="shared" ca="1" si="57"/>
        <v>0.90500349327761631</v>
      </c>
      <c r="E276" s="10">
        <f t="shared" ca="1" si="57"/>
        <v>0.93915782482901755</v>
      </c>
      <c r="F276" s="10">
        <f t="shared" ca="1" si="58"/>
        <v>0.41455079373315623</v>
      </c>
      <c r="G276" s="10">
        <f t="shared" ca="1" si="59"/>
        <v>1504.1455079373316</v>
      </c>
      <c r="H276" s="10">
        <f t="shared" ca="1" si="60"/>
        <v>0.25085023091436787</v>
      </c>
      <c r="I276" s="10">
        <f t="shared" ca="1" si="60"/>
        <v>1.7958554721095532E-2</v>
      </c>
      <c r="J276" s="10">
        <f t="shared" ca="1" si="61"/>
        <v>1.6524929630526335</v>
      </c>
      <c r="K276" s="10">
        <f t="shared" ca="1" si="62"/>
        <v>1516.5249296305262</v>
      </c>
      <c r="L276" s="10">
        <f t="shared" ca="1" si="63"/>
        <v>0.78454644018652797</v>
      </c>
      <c r="M276" s="10">
        <f t="shared" ca="1" si="63"/>
        <v>0.49632298677660103</v>
      </c>
      <c r="N276" s="10">
        <f t="shared" ca="1" si="64"/>
        <v>-0.69644815542933169</v>
      </c>
      <c r="O276" s="10">
        <f t="shared" ca="1" si="65"/>
        <v>1493.0355184457067</v>
      </c>
      <c r="P276" s="10"/>
      <c r="Q276" s="10"/>
      <c r="R276" s="9">
        <f t="shared" ca="1" si="66"/>
        <v>1493.0355184457067</v>
      </c>
      <c r="T276" s="9">
        <f t="shared" ca="1" si="67"/>
        <v>11.109989491624901</v>
      </c>
      <c r="U276" s="9">
        <f t="shared" ca="1" si="68"/>
        <v>23.489411184819573</v>
      </c>
      <c r="V276" s="9">
        <f t="shared" ca="1" si="69"/>
        <v>1493.0355184457067</v>
      </c>
      <c r="W276" s="9">
        <f t="shared" ca="1" si="56"/>
        <v>11.109989491624901</v>
      </c>
    </row>
    <row r="277" spans="3:23" s="9" customFormat="1" x14ac:dyDescent="0.2">
      <c r="C277" s="9">
        <v>264</v>
      </c>
      <c r="D277" s="10">
        <f t="shared" ca="1" si="57"/>
        <v>0.65691184257518687</v>
      </c>
      <c r="E277" s="10">
        <f t="shared" ca="1" si="57"/>
        <v>0.88059503698809971</v>
      </c>
      <c r="F277" s="10">
        <f t="shared" ca="1" si="58"/>
        <v>0.67061573972248611</v>
      </c>
      <c r="G277" s="10">
        <f t="shared" ca="1" si="59"/>
        <v>1506.7061573972248</v>
      </c>
      <c r="H277" s="10">
        <f t="shared" ca="1" si="60"/>
        <v>0.39067290929331133</v>
      </c>
      <c r="I277" s="10">
        <f t="shared" ca="1" si="60"/>
        <v>0.7612365200077067</v>
      </c>
      <c r="J277" s="10">
        <f t="shared" ca="1" si="61"/>
        <v>9.6717066394770429E-2</v>
      </c>
      <c r="K277" s="10">
        <f t="shared" ca="1" si="62"/>
        <v>1500.9671706639476</v>
      </c>
      <c r="L277" s="10">
        <f t="shared" ca="1" si="63"/>
        <v>0.99733527125223143</v>
      </c>
      <c r="M277" s="10">
        <f t="shared" ca="1" si="63"/>
        <v>0.29993975088133218</v>
      </c>
      <c r="N277" s="10">
        <f t="shared" ca="1" si="64"/>
        <v>-2.2547956796244727E-2</v>
      </c>
      <c r="O277" s="10">
        <f t="shared" ca="1" si="65"/>
        <v>1499.7745204320377</v>
      </c>
      <c r="P277" s="10"/>
      <c r="Q277" s="10"/>
      <c r="R277" s="9">
        <f t="shared" ca="1" si="66"/>
        <v>1499.7745204320377</v>
      </c>
      <c r="T277" s="9">
        <f t="shared" ca="1" si="67"/>
        <v>6.931636965187181</v>
      </c>
      <c r="U277" s="9">
        <f t="shared" ca="1" si="68"/>
        <v>1.1926502319099654</v>
      </c>
      <c r="V277" s="9">
        <f t="shared" ca="1" si="69"/>
        <v>1499.7745204320377</v>
      </c>
      <c r="W277" s="9">
        <f t="shared" ca="1" si="56"/>
        <v>1.1926502319099654</v>
      </c>
    </row>
    <row r="278" spans="3:23" s="9" customFormat="1" x14ac:dyDescent="0.2">
      <c r="C278" s="9">
        <v>265</v>
      </c>
      <c r="D278" s="10">
        <f t="shared" ca="1" si="57"/>
        <v>0.37640828793897929</v>
      </c>
      <c r="E278" s="10">
        <f t="shared" ca="1" si="57"/>
        <v>7.7791806295067323E-2</v>
      </c>
      <c r="F278" s="10">
        <f t="shared" ca="1" si="58"/>
        <v>1.2342263664049178</v>
      </c>
      <c r="G278" s="10">
        <f t="shared" ca="1" si="59"/>
        <v>1512.3422636640491</v>
      </c>
      <c r="H278" s="10">
        <f t="shared" ca="1" si="60"/>
        <v>0.94372873214213271</v>
      </c>
      <c r="I278" s="10">
        <f t="shared" ca="1" si="60"/>
        <v>0.54537369781447431</v>
      </c>
      <c r="J278" s="10">
        <f t="shared" ca="1" si="61"/>
        <v>-0.32660491875591136</v>
      </c>
      <c r="K278" s="10">
        <f t="shared" ca="1" si="62"/>
        <v>1496.733950812441</v>
      </c>
      <c r="L278" s="10">
        <f t="shared" ca="1" si="63"/>
        <v>0.28037891532488335</v>
      </c>
      <c r="M278" s="10">
        <f t="shared" ca="1" si="63"/>
        <v>0.54406156560151109</v>
      </c>
      <c r="N278" s="10">
        <f t="shared" ca="1" si="64"/>
        <v>-1.5340248548177269</v>
      </c>
      <c r="O278" s="10">
        <f t="shared" ca="1" si="65"/>
        <v>1484.6597514518228</v>
      </c>
      <c r="P278" s="10"/>
      <c r="Q278" s="10"/>
      <c r="R278" s="9">
        <f t="shared" ca="1" si="66"/>
        <v>1484.6597514518228</v>
      </c>
      <c r="T278" s="9">
        <f t="shared" ca="1" si="67"/>
        <v>27.682512212226356</v>
      </c>
      <c r="U278" s="9">
        <f t="shared" ca="1" si="68"/>
        <v>12.074199360618195</v>
      </c>
      <c r="V278" s="9">
        <f t="shared" ca="1" si="69"/>
        <v>1484.6597514518228</v>
      </c>
      <c r="W278" s="9">
        <f t="shared" ca="1" si="56"/>
        <v>12.074199360618195</v>
      </c>
    </row>
    <row r="279" spans="3:23" s="9" customFormat="1" x14ac:dyDescent="0.2">
      <c r="C279" s="9">
        <v>266</v>
      </c>
      <c r="D279" s="10">
        <f t="shared" ca="1" si="57"/>
        <v>0.81118733029082901</v>
      </c>
      <c r="E279" s="10">
        <f t="shared" ca="1" si="57"/>
        <v>0.82278844364700199</v>
      </c>
      <c r="F279" s="10">
        <f t="shared" ca="1" si="58"/>
        <v>0.28566026884336804</v>
      </c>
      <c r="G279" s="10">
        <f t="shared" ca="1" si="59"/>
        <v>1502.8566026884337</v>
      </c>
      <c r="H279" s="10">
        <f t="shared" ca="1" si="60"/>
        <v>0.92858772819176127</v>
      </c>
      <c r="I279" s="10">
        <f t="shared" ca="1" si="60"/>
        <v>0.19617811402343699</v>
      </c>
      <c r="J279" s="10">
        <f t="shared" ca="1" si="61"/>
        <v>0.12771011593916312</v>
      </c>
      <c r="K279" s="10">
        <f t="shared" ca="1" si="62"/>
        <v>1501.2771011593916</v>
      </c>
      <c r="L279" s="10">
        <f t="shared" ca="1" si="63"/>
        <v>0.19752673956956412</v>
      </c>
      <c r="M279" s="10">
        <f t="shared" ca="1" si="63"/>
        <v>0.74169395929705262</v>
      </c>
      <c r="N279" s="10">
        <f t="shared" ca="1" si="64"/>
        <v>-9.3950975886325547E-2</v>
      </c>
      <c r="O279" s="10">
        <f t="shared" ca="1" si="65"/>
        <v>1499.0604902411367</v>
      </c>
      <c r="P279" s="10"/>
      <c r="Q279" s="10"/>
      <c r="R279" s="9">
        <f t="shared" ca="1" si="66"/>
        <v>1499.0604902411367</v>
      </c>
      <c r="T279" s="9">
        <f t="shared" ca="1" si="67"/>
        <v>3.7961124472969914</v>
      </c>
      <c r="U279" s="9">
        <f t="shared" ca="1" si="68"/>
        <v>2.2166109182549008</v>
      </c>
      <c r="V279" s="9">
        <f t="shared" ca="1" si="69"/>
        <v>1499.0604902411367</v>
      </c>
      <c r="W279" s="9">
        <f t="shared" ca="1" si="56"/>
        <v>2.2166109182549008</v>
      </c>
    </row>
    <row r="280" spans="3:23" s="9" customFormat="1" x14ac:dyDescent="0.2">
      <c r="C280" s="9">
        <v>267</v>
      </c>
      <c r="D280" s="10">
        <f t="shared" ca="1" si="57"/>
        <v>0.23481490929580606</v>
      </c>
      <c r="E280" s="10">
        <f t="shared" ca="1" si="57"/>
        <v>9.1753161528469018E-2</v>
      </c>
      <c r="F280" s="10">
        <f t="shared" ca="1" si="58"/>
        <v>1.42718701784763</v>
      </c>
      <c r="G280" s="10">
        <f t="shared" ca="1" si="59"/>
        <v>1514.2718701784763</v>
      </c>
      <c r="H280" s="10">
        <f t="shared" ca="1" si="60"/>
        <v>0.70565445667386406</v>
      </c>
      <c r="I280" s="10">
        <f t="shared" ca="1" si="60"/>
        <v>0.50430955531121713</v>
      </c>
      <c r="J280" s="10">
        <f t="shared" ca="1" si="61"/>
        <v>-0.83471437676896587</v>
      </c>
      <c r="K280" s="10">
        <f t="shared" ca="1" si="62"/>
        <v>1491.6528562323103</v>
      </c>
      <c r="L280" s="10">
        <f t="shared" ca="1" si="63"/>
        <v>0.4610369457902519</v>
      </c>
      <c r="M280" s="10">
        <f t="shared" ca="1" si="63"/>
        <v>0.67531544511527186</v>
      </c>
      <c r="N280" s="10">
        <f t="shared" ca="1" si="64"/>
        <v>-0.56275123915482006</v>
      </c>
      <c r="O280" s="10">
        <f t="shared" ca="1" si="65"/>
        <v>1494.3724876084518</v>
      </c>
      <c r="P280" s="10"/>
      <c r="Q280" s="10"/>
      <c r="R280" s="9">
        <f t="shared" ca="1" si="66"/>
        <v>1491.6528562323103</v>
      </c>
      <c r="T280" s="9">
        <f t="shared" ca="1" si="67"/>
        <v>22.619013946165978</v>
      </c>
      <c r="U280" s="9">
        <f t="shared" ca="1" si="68"/>
        <v>1491.6528562323103</v>
      </c>
      <c r="V280" s="9">
        <f t="shared" ca="1" si="69"/>
        <v>2.7196313761414785</v>
      </c>
      <c r="W280" s="9">
        <f t="shared" ca="1" si="56"/>
        <v>2.7196313761414785</v>
      </c>
    </row>
    <row r="281" spans="3:23" s="9" customFormat="1" x14ac:dyDescent="0.2">
      <c r="C281" s="9">
        <v>268</v>
      </c>
      <c r="D281" s="10">
        <f t="shared" ca="1" si="57"/>
        <v>0.77415571527588312</v>
      </c>
      <c r="E281" s="10">
        <f t="shared" ca="1" si="57"/>
        <v>0.87820202156448124</v>
      </c>
      <c r="F281" s="10">
        <f t="shared" ca="1" si="58"/>
        <v>0.51602289050488426</v>
      </c>
      <c r="G281" s="10">
        <f t="shared" ca="1" si="59"/>
        <v>1505.1602289050488</v>
      </c>
      <c r="H281" s="10">
        <f t="shared" ca="1" si="60"/>
        <v>5.286047897252899E-2</v>
      </c>
      <c r="I281" s="10">
        <f t="shared" ca="1" si="60"/>
        <v>0.63721962857334868</v>
      </c>
      <c r="J281" s="10">
        <f t="shared" ca="1" si="61"/>
        <v>-1.5781002678343283</v>
      </c>
      <c r="K281" s="10">
        <f t="shared" ca="1" si="62"/>
        <v>1484.2189973216566</v>
      </c>
      <c r="L281" s="10">
        <f t="shared" ca="1" si="63"/>
        <v>0.15961962737446833</v>
      </c>
      <c r="M281" s="10">
        <f t="shared" ca="1" si="63"/>
        <v>0.57105520764539608</v>
      </c>
      <c r="N281" s="10">
        <f t="shared" ca="1" si="64"/>
        <v>-1.7279351564593812</v>
      </c>
      <c r="O281" s="10">
        <f t="shared" ca="1" si="65"/>
        <v>1482.7206484354062</v>
      </c>
      <c r="P281" s="10"/>
      <c r="Q281" s="10"/>
      <c r="R281" s="9">
        <f t="shared" ca="1" si="66"/>
        <v>1482.7206484354062</v>
      </c>
      <c r="T281" s="9">
        <f t="shared" ca="1" si="67"/>
        <v>22.439580469642578</v>
      </c>
      <c r="U281" s="9">
        <f t="shared" ca="1" si="68"/>
        <v>1.4983488862503691</v>
      </c>
      <c r="V281" s="9">
        <f t="shared" ca="1" si="69"/>
        <v>1482.7206484354062</v>
      </c>
      <c r="W281" s="9">
        <f t="shared" ca="1" si="56"/>
        <v>1.4983488862503691</v>
      </c>
    </row>
    <row r="282" spans="3:23" s="9" customFormat="1" x14ac:dyDescent="0.2">
      <c r="C282" s="9">
        <v>269</v>
      </c>
      <c r="D282" s="10">
        <f t="shared" ca="1" si="57"/>
        <v>0.27954161257371146</v>
      </c>
      <c r="E282" s="10">
        <f t="shared" ca="1" si="57"/>
        <v>0.97954170393933915</v>
      </c>
      <c r="F282" s="10">
        <f t="shared" ca="1" si="58"/>
        <v>1.5834513579725673</v>
      </c>
      <c r="G282" s="10">
        <f t="shared" ca="1" si="59"/>
        <v>1515.8345135797256</v>
      </c>
      <c r="H282" s="10">
        <f t="shared" ca="1" si="60"/>
        <v>0.50451427687306261</v>
      </c>
      <c r="I282" s="10">
        <f t="shared" ca="1" si="60"/>
        <v>0.89423246983900162</v>
      </c>
      <c r="J282" s="10">
        <f t="shared" ca="1" si="61"/>
        <v>0.92081666776990312</v>
      </c>
      <c r="K282" s="10">
        <f t="shared" ca="1" si="62"/>
        <v>1509.208166677699</v>
      </c>
      <c r="L282" s="10">
        <f t="shared" ca="1" si="63"/>
        <v>0.59290347741159244</v>
      </c>
      <c r="M282" s="10">
        <f t="shared" ca="1" si="63"/>
        <v>0.6833201870174872</v>
      </c>
      <c r="N282" s="10">
        <f t="shared" ca="1" si="64"/>
        <v>-0.41595365164951886</v>
      </c>
      <c r="O282" s="10">
        <f t="shared" ca="1" si="65"/>
        <v>1495.8404634835049</v>
      </c>
      <c r="P282" s="10"/>
      <c r="Q282" s="10"/>
      <c r="R282" s="9">
        <f t="shared" ca="1" si="66"/>
        <v>1495.8404634835049</v>
      </c>
      <c r="T282" s="9">
        <f t="shared" ca="1" si="67"/>
        <v>19.99405009622069</v>
      </c>
      <c r="U282" s="9">
        <f t="shared" ca="1" si="68"/>
        <v>13.367703194194064</v>
      </c>
      <c r="V282" s="9">
        <f t="shared" ca="1" si="69"/>
        <v>1495.8404634835049</v>
      </c>
      <c r="W282" s="9">
        <f t="shared" ca="1" si="56"/>
        <v>13.367703194194064</v>
      </c>
    </row>
    <row r="283" spans="3:23" s="9" customFormat="1" x14ac:dyDescent="0.2">
      <c r="C283" s="9">
        <v>270</v>
      </c>
      <c r="D283" s="10">
        <f t="shared" ca="1" si="57"/>
        <v>0.67410096204203807</v>
      </c>
      <c r="E283" s="10">
        <f t="shared" ca="1" si="57"/>
        <v>0.71546837883283088</v>
      </c>
      <c r="F283" s="10">
        <f t="shared" ca="1" si="58"/>
        <v>-0.19118505593148377</v>
      </c>
      <c r="G283" s="10">
        <f t="shared" ca="1" si="59"/>
        <v>1498.0881494406851</v>
      </c>
      <c r="H283" s="10">
        <f t="shared" ca="1" si="60"/>
        <v>0.62964186906027153</v>
      </c>
      <c r="I283" s="10">
        <f t="shared" ca="1" si="60"/>
        <v>0.79396839327121416</v>
      </c>
      <c r="J283" s="10">
        <f t="shared" ca="1" si="61"/>
        <v>0.26236253097535778</v>
      </c>
      <c r="K283" s="10">
        <f t="shared" ca="1" si="62"/>
        <v>1502.6236253097536</v>
      </c>
      <c r="L283" s="10">
        <f t="shared" ca="1" si="63"/>
        <v>0.2402953890255447</v>
      </c>
      <c r="M283" s="10">
        <f t="shared" ca="1" si="63"/>
        <v>4.7670037266169918E-2</v>
      </c>
      <c r="N283" s="10">
        <f t="shared" ca="1" si="64"/>
        <v>1.6135346226980094</v>
      </c>
      <c r="O283" s="10">
        <f t="shared" ca="1" si="65"/>
        <v>1516.1353462269801</v>
      </c>
      <c r="P283" s="10"/>
      <c r="Q283" s="10"/>
      <c r="R283" s="9">
        <f t="shared" ca="1" si="66"/>
        <v>1498.0881494406851</v>
      </c>
      <c r="T283" s="9">
        <f t="shared" ca="1" si="67"/>
        <v>1498.0881494406851</v>
      </c>
      <c r="U283" s="9">
        <f t="shared" ca="1" si="68"/>
        <v>4.5354758690684776</v>
      </c>
      <c r="V283" s="9">
        <f t="shared" ca="1" si="69"/>
        <v>18.04719678629499</v>
      </c>
      <c r="W283" s="9">
        <f t="shared" ca="1" si="56"/>
        <v>4.5354758690684776</v>
      </c>
    </row>
    <row r="284" spans="3:23" s="9" customFormat="1" x14ac:dyDescent="0.2">
      <c r="C284" s="9">
        <v>271</v>
      </c>
      <c r="D284" s="10">
        <f t="shared" ca="1" si="57"/>
        <v>0.62005079287896248</v>
      </c>
      <c r="E284" s="10">
        <f t="shared" ca="1" si="57"/>
        <v>0.52030026706129173</v>
      </c>
      <c r="F284" s="10">
        <f t="shared" ca="1" si="58"/>
        <v>-0.9697629436467512</v>
      </c>
      <c r="G284" s="10">
        <f t="shared" ca="1" si="59"/>
        <v>1490.3023705635326</v>
      </c>
      <c r="H284" s="10">
        <f t="shared" ca="1" si="60"/>
        <v>0.55904805745598152</v>
      </c>
      <c r="I284" s="10">
        <f t="shared" ca="1" si="60"/>
        <v>0.77127186883370924</v>
      </c>
      <c r="J284" s="10">
        <f t="shared" ca="1" si="61"/>
        <v>0.14371066302383417</v>
      </c>
      <c r="K284" s="10">
        <f t="shared" ca="1" si="62"/>
        <v>1501.4371066302383</v>
      </c>
      <c r="L284" s="10">
        <f t="shared" ca="1" si="63"/>
        <v>0.54548761624765874</v>
      </c>
      <c r="M284" s="10">
        <f t="shared" ca="1" si="63"/>
        <v>0.42945162793223024</v>
      </c>
      <c r="N284" s="10">
        <f t="shared" ca="1" si="64"/>
        <v>-0.99457269335709286</v>
      </c>
      <c r="O284" s="10">
        <f t="shared" ca="1" si="65"/>
        <v>1490.054273066429</v>
      </c>
      <c r="P284" s="10"/>
      <c r="Q284" s="10"/>
      <c r="R284" s="9">
        <f t="shared" ca="1" si="66"/>
        <v>1490.054273066429</v>
      </c>
      <c r="T284" s="9">
        <f t="shared" ca="1" si="67"/>
        <v>0.2480974971035721</v>
      </c>
      <c r="U284" s="9">
        <f t="shared" ca="1" si="68"/>
        <v>11.382833563809299</v>
      </c>
      <c r="V284" s="9">
        <f t="shared" ca="1" si="69"/>
        <v>1490.054273066429</v>
      </c>
      <c r="W284" s="9">
        <f t="shared" ca="1" si="56"/>
        <v>0.2480974971035721</v>
      </c>
    </row>
    <row r="285" spans="3:23" s="9" customFormat="1" x14ac:dyDescent="0.2">
      <c r="C285" s="9">
        <v>272</v>
      </c>
      <c r="D285" s="10">
        <f t="shared" ca="1" si="57"/>
        <v>0.77577273435725791</v>
      </c>
      <c r="E285" s="10">
        <f t="shared" ca="1" si="57"/>
        <v>0.96786930062250176</v>
      </c>
      <c r="F285" s="10">
        <f t="shared" ca="1" si="58"/>
        <v>0.69812250513597762</v>
      </c>
      <c r="G285" s="10">
        <f t="shared" ca="1" si="59"/>
        <v>1506.9812250513598</v>
      </c>
      <c r="H285" s="10">
        <f t="shared" ca="1" si="60"/>
        <v>0.34499128856780348</v>
      </c>
      <c r="I285" s="10">
        <f t="shared" ca="1" si="60"/>
        <v>0.3236262624007038</v>
      </c>
      <c r="J285" s="10">
        <f t="shared" ca="1" si="61"/>
        <v>-0.65109497672214012</v>
      </c>
      <c r="K285" s="10">
        <f t="shared" ca="1" si="62"/>
        <v>1493.4890502327787</v>
      </c>
      <c r="L285" s="10">
        <f t="shared" ca="1" si="63"/>
        <v>0.82657554695445279</v>
      </c>
      <c r="M285" s="10">
        <f t="shared" ca="1" si="63"/>
        <v>0.3774922761955235</v>
      </c>
      <c r="N285" s="10">
        <f t="shared" ca="1" si="64"/>
        <v>-0.44320209860959831</v>
      </c>
      <c r="O285" s="10">
        <f t="shared" ca="1" si="65"/>
        <v>1495.5679790139041</v>
      </c>
      <c r="P285" s="10"/>
      <c r="Q285" s="10"/>
      <c r="R285" s="9">
        <f t="shared" ca="1" si="66"/>
        <v>1493.4890502327787</v>
      </c>
      <c r="T285" s="9">
        <f t="shared" ca="1" si="67"/>
        <v>13.492174818581134</v>
      </c>
      <c r="U285" s="9">
        <f t="shared" ca="1" si="68"/>
        <v>1493.4890502327787</v>
      </c>
      <c r="V285" s="9">
        <f t="shared" ca="1" si="69"/>
        <v>2.0789287811253416</v>
      </c>
      <c r="W285" s="9">
        <f t="shared" ca="1" si="56"/>
        <v>2.0789287811253416</v>
      </c>
    </row>
    <row r="286" spans="3:23" s="9" customFormat="1" x14ac:dyDescent="0.2">
      <c r="C286" s="9">
        <v>273</v>
      </c>
      <c r="D286" s="10">
        <f t="shared" ca="1" si="57"/>
        <v>0.39378674854507456</v>
      </c>
      <c r="E286" s="10">
        <f t="shared" ca="1" si="57"/>
        <v>0.3972626034499156</v>
      </c>
      <c r="F286" s="10">
        <f t="shared" ca="1" si="58"/>
        <v>-1.0905408696429517</v>
      </c>
      <c r="G286" s="10">
        <f t="shared" ca="1" si="59"/>
        <v>1489.0945913035705</v>
      </c>
      <c r="H286" s="10">
        <f t="shared" ca="1" si="60"/>
        <v>0.72694605902661746</v>
      </c>
      <c r="I286" s="10">
        <f t="shared" ca="1" si="60"/>
        <v>0.22563785200722875</v>
      </c>
      <c r="J286" s="10">
        <f t="shared" ca="1" si="61"/>
        <v>0.12177059470249908</v>
      </c>
      <c r="K286" s="10">
        <f t="shared" ca="1" si="62"/>
        <v>1501.217705947025</v>
      </c>
      <c r="L286" s="10">
        <f t="shared" ca="1" si="63"/>
        <v>0.48974845559878588</v>
      </c>
      <c r="M286" s="10">
        <f t="shared" ca="1" si="63"/>
        <v>0.66048434326134464</v>
      </c>
      <c r="N286" s="10">
        <f t="shared" ca="1" si="64"/>
        <v>-0.63717298939000433</v>
      </c>
      <c r="O286" s="10">
        <f t="shared" ca="1" si="65"/>
        <v>1493.6282701061</v>
      </c>
      <c r="P286" s="10"/>
      <c r="Q286" s="10"/>
      <c r="R286" s="9">
        <f t="shared" ca="1" si="66"/>
        <v>1489.0945913035705</v>
      </c>
      <c r="T286" s="9">
        <f t="shared" ca="1" si="67"/>
        <v>1489.0945913035705</v>
      </c>
      <c r="U286" s="9">
        <f t="shared" ca="1" si="68"/>
        <v>12.123114643454528</v>
      </c>
      <c r="V286" s="9">
        <f t="shared" ca="1" si="69"/>
        <v>4.5336788025294936</v>
      </c>
      <c r="W286" s="9">
        <f t="shared" ca="1" si="56"/>
        <v>4.5336788025294936</v>
      </c>
    </row>
    <row r="287" spans="3:23" s="9" customFormat="1" x14ac:dyDescent="0.2">
      <c r="C287" s="9">
        <v>274</v>
      </c>
      <c r="D287" s="10">
        <f t="shared" ca="1" si="57"/>
        <v>0.41944013213779086</v>
      </c>
      <c r="E287" s="10">
        <f t="shared" ca="1" si="57"/>
        <v>0.65370001582848414</v>
      </c>
      <c r="F287" s="10">
        <f t="shared" ca="1" si="58"/>
        <v>-0.74982258394777168</v>
      </c>
      <c r="G287" s="10">
        <f t="shared" ca="1" si="59"/>
        <v>1492.5017741605222</v>
      </c>
      <c r="H287" s="10">
        <f t="shared" ca="1" si="60"/>
        <v>0.20761931499475705</v>
      </c>
      <c r="I287" s="10">
        <f t="shared" ca="1" si="60"/>
        <v>8.9413002738558012E-2</v>
      </c>
      <c r="J287" s="10">
        <f t="shared" ca="1" si="61"/>
        <v>1.5006229384791145</v>
      </c>
      <c r="K287" s="10">
        <f t="shared" ca="1" si="62"/>
        <v>1515.0062293847911</v>
      </c>
      <c r="L287" s="10">
        <f t="shared" ca="1" si="63"/>
        <v>0.41829948353252189</v>
      </c>
      <c r="M287" s="10">
        <f t="shared" ca="1" si="63"/>
        <v>0.99463857512805298</v>
      </c>
      <c r="N287" s="10">
        <f t="shared" ca="1" si="64"/>
        <v>1.319521855615162</v>
      </c>
      <c r="O287" s="10">
        <f t="shared" ca="1" si="65"/>
        <v>1513.1952185561515</v>
      </c>
      <c r="P287" s="10"/>
      <c r="Q287" s="10"/>
      <c r="R287" s="9">
        <f t="shared" ca="1" si="66"/>
        <v>1492.5017741605222</v>
      </c>
      <c r="T287" s="9">
        <f t="shared" ca="1" si="67"/>
        <v>1492.5017741605222</v>
      </c>
      <c r="U287" s="9">
        <f t="shared" ca="1" si="68"/>
        <v>22.504455224268895</v>
      </c>
      <c r="V287" s="9">
        <f t="shared" ca="1" si="69"/>
        <v>20.693444395629285</v>
      </c>
      <c r="W287" s="9">
        <f t="shared" ca="1" si="56"/>
        <v>20.693444395629285</v>
      </c>
    </row>
    <row r="288" spans="3:23" s="9" customFormat="1" x14ac:dyDescent="0.2">
      <c r="C288" s="9">
        <v>275</v>
      </c>
      <c r="D288" s="10">
        <f t="shared" ca="1" si="57"/>
        <v>0.58649294774494365</v>
      </c>
      <c r="E288" s="10">
        <f t="shared" ca="1" si="57"/>
        <v>0.16507333973241234</v>
      </c>
      <c r="F288" s="10">
        <f t="shared" ca="1" si="58"/>
        <v>0.52545468741096402</v>
      </c>
      <c r="G288" s="10">
        <f t="shared" ca="1" si="59"/>
        <v>1505.2545468741096</v>
      </c>
      <c r="H288" s="10">
        <f t="shared" ca="1" si="60"/>
        <v>0.70963945626999558</v>
      </c>
      <c r="I288" s="10">
        <f t="shared" ca="1" si="60"/>
        <v>0.81589676087082563</v>
      </c>
      <c r="J288" s="10">
        <f t="shared" ca="1" si="61"/>
        <v>0.33321508001774347</v>
      </c>
      <c r="K288" s="10">
        <f t="shared" ca="1" si="62"/>
        <v>1503.3321508001775</v>
      </c>
      <c r="L288" s="10">
        <f t="shared" ca="1" si="63"/>
        <v>0.48062717796807619</v>
      </c>
      <c r="M288" s="10">
        <f t="shared" ca="1" si="63"/>
        <v>0.89116105014954705</v>
      </c>
      <c r="N288" s="10">
        <f t="shared" ca="1" si="64"/>
        <v>0.93831562212234065</v>
      </c>
      <c r="O288" s="10">
        <f t="shared" ca="1" si="65"/>
        <v>1509.3831562212233</v>
      </c>
      <c r="P288" s="10"/>
      <c r="Q288" s="10"/>
      <c r="R288" s="9">
        <f t="shared" ca="1" si="66"/>
        <v>1503.3321508001775</v>
      </c>
      <c r="T288" s="9">
        <f t="shared" ca="1" si="67"/>
        <v>1.9223960739320773</v>
      </c>
      <c r="U288" s="9">
        <f t="shared" ca="1" si="68"/>
        <v>1503.3321508001775</v>
      </c>
      <c r="V288" s="9">
        <f t="shared" ca="1" si="69"/>
        <v>6.0510054210458293</v>
      </c>
      <c r="W288" s="9">
        <f t="shared" ca="1" si="56"/>
        <v>1.9223960739320773</v>
      </c>
    </row>
    <row r="289" spans="3:23" s="9" customFormat="1" x14ac:dyDescent="0.2">
      <c r="C289" s="9">
        <v>276</v>
      </c>
      <c r="D289" s="10">
        <f t="shared" ca="1" si="57"/>
        <v>0.69583999255958473</v>
      </c>
      <c r="E289" s="10">
        <f t="shared" ca="1" si="57"/>
        <v>0.90637457271520983</v>
      </c>
      <c r="F289" s="10">
        <f t="shared" ca="1" si="58"/>
        <v>0.70847332444040745</v>
      </c>
      <c r="G289" s="10">
        <f t="shared" ca="1" si="59"/>
        <v>1507.0847332444041</v>
      </c>
      <c r="H289" s="10">
        <f t="shared" ca="1" si="60"/>
        <v>0.69422292423863718</v>
      </c>
      <c r="I289" s="10">
        <f t="shared" ca="1" si="60"/>
        <v>0.85613495632603664</v>
      </c>
      <c r="J289" s="10">
        <f t="shared" ca="1" si="61"/>
        <v>0.52844155702516282</v>
      </c>
      <c r="K289" s="10">
        <f t="shared" ca="1" si="62"/>
        <v>1505.2844155702517</v>
      </c>
      <c r="L289" s="10">
        <f t="shared" ca="1" si="63"/>
        <v>0.62882512714580707</v>
      </c>
      <c r="M289" s="10">
        <f t="shared" ca="1" si="63"/>
        <v>0.10774378705217424</v>
      </c>
      <c r="N289" s="10">
        <f t="shared" ca="1" si="64"/>
        <v>0.75080740698059745</v>
      </c>
      <c r="O289" s="10">
        <f t="shared" ca="1" si="65"/>
        <v>1507.5080740698061</v>
      </c>
      <c r="P289" s="10"/>
      <c r="Q289" s="10"/>
      <c r="R289" s="9">
        <f t="shared" ca="1" si="66"/>
        <v>1505.2844155702517</v>
      </c>
      <c r="T289" s="9">
        <f t="shared" ca="1" si="67"/>
        <v>1.8003176741524385</v>
      </c>
      <c r="U289" s="9">
        <f t="shared" ca="1" si="68"/>
        <v>1505.2844155702517</v>
      </c>
      <c r="V289" s="9">
        <f t="shared" ca="1" si="69"/>
        <v>2.2236584995544035</v>
      </c>
      <c r="W289" s="9">
        <f t="shared" ca="1" si="56"/>
        <v>1.8003176741524385</v>
      </c>
    </row>
    <row r="290" spans="3:23" s="9" customFormat="1" x14ac:dyDescent="0.2">
      <c r="C290" s="9">
        <v>277</v>
      </c>
      <c r="D290" s="10">
        <f t="shared" ca="1" si="57"/>
        <v>0.12269982464055429</v>
      </c>
      <c r="E290" s="10">
        <f t="shared" ca="1" si="57"/>
        <v>9.6243506846575788E-2</v>
      </c>
      <c r="F290" s="10">
        <f t="shared" ca="1" si="58"/>
        <v>1.6851616503757167</v>
      </c>
      <c r="G290" s="10">
        <f t="shared" ca="1" si="59"/>
        <v>1516.8516165037572</v>
      </c>
      <c r="H290" s="10">
        <f t="shared" ca="1" si="60"/>
        <v>0.63786952077937176</v>
      </c>
      <c r="I290" s="10">
        <f t="shared" ca="1" si="60"/>
        <v>0.99712854116085259</v>
      </c>
      <c r="J290" s="10">
        <f t="shared" ca="1" si="61"/>
        <v>0.94812993710128313</v>
      </c>
      <c r="K290" s="10">
        <f t="shared" ca="1" si="62"/>
        <v>1509.4812993710129</v>
      </c>
      <c r="L290" s="10">
        <f t="shared" ca="1" si="63"/>
        <v>0.58289651055254388</v>
      </c>
      <c r="M290" s="10">
        <f t="shared" ca="1" si="63"/>
        <v>0.16759816973088593</v>
      </c>
      <c r="N290" s="10">
        <f t="shared" ca="1" si="64"/>
        <v>0.51421768686743452</v>
      </c>
      <c r="O290" s="10">
        <f t="shared" ca="1" si="65"/>
        <v>1505.1421768686744</v>
      </c>
      <c r="P290" s="10"/>
      <c r="Q290" s="10"/>
      <c r="R290" s="9">
        <f t="shared" ca="1" si="66"/>
        <v>1505.1421768686744</v>
      </c>
      <c r="T290" s="9">
        <f t="shared" ca="1" si="67"/>
        <v>11.709439635082845</v>
      </c>
      <c r="U290" s="9">
        <f t="shared" ca="1" si="68"/>
        <v>4.3391225023385687</v>
      </c>
      <c r="V290" s="9">
        <f t="shared" ca="1" si="69"/>
        <v>1505.1421768686744</v>
      </c>
      <c r="W290" s="9">
        <f t="shared" ca="1" si="56"/>
        <v>4.3391225023385687</v>
      </c>
    </row>
    <row r="291" spans="3:23" s="9" customFormat="1" x14ac:dyDescent="0.2">
      <c r="C291" s="9">
        <v>278</v>
      </c>
      <c r="D291" s="10">
        <f t="shared" ca="1" si="57"/>
        <v>0.17302149676041434</v>
      </c>
      <c r="E291" s="10">
        <f t="shared" ca="1" si="57"/>
        <v>0.6447199931053188</v>
      </c>
      <c r="F291" s="10">
        <f t="shared" ca="1" si="58"/>
        <v>-1.1506670474731828</v>
      </c>
      <c r="G291" s="10">
        <f t="shared" ca="1" si="59"/>
        <v>1488.4933295252681</v>
      </c>
      <c r="H291" s="10">
        <f t="shared" ca="1" si="60"/>
        <v>0.15808036779870738</v>
      </c>
      <c r="I291" s="10">
        <f t="shared" ca="1" si="60"/>
        <v>0.91260830774194912</v>
      </c>
      <c r="J291" s="10">
        <f t="shared" ca="1" si="61"/>
        <v>1.6383962556261813</v>
      </c>
      <c r="K291" s="10">
        <f t="shared" ca="1" si="62"/>
        <v>1516.3839625562618</v>
      </c>
      <c r="L291" s="10">
        <f t="shared" ca="1" si="63"/>
        <v>0.62217376286272552</v>
      </c>
      <c r="M291" s="10">
        <f t="shared" ca="1" si="63"/>
        <v>0.82525039392862065</v>
      </c>
      <c r="N291" s="10">
        <f t="shared" ca="1" si="64"/>
        <v>0.44364404853970529</v>
      </c>
      <c r="O291" s="10">
        <f t="shared" ca="1" si="65"/>
        <v>1504.436440485397</v>
      </c>
      <c r="P291" s="10"/>
      <c r="Q291" s="10"/>
      <c r="R291" s="9">
        <f t="shared" ca="1" si="66"/>
        <v>1488.4933295252681</v>
      </c>
      <c r="T291" s="9">
        <f t="shared" ca="1" si="67"/>
        <v>1488.4933295252681</v>
      </c>
      <c r="U291" s="9">
        <f t="shared" ca="1" si="68"/>
        <v>27.89063303099374</v>
      </c>
      <c r="V291" s="9">
        <f t="shared" ca="1" si="69"/>
        <v>15.943110960128934</v>
      </c>
      <c r="W291" s="9">
        <f t="shared" ca="1" si="56"/>
        <v>15.943110960128934</v>
      </c>
    </row>
    <row r="292" spans="3:23" s="9" customFormat="1" x14ac:dyDescent="0.2">
      <c r="C292" s="9">
        <v>279</v>
      </c>
      <c r="D292" s="10">
        <f t="shared" ca="1" si="57"/>
        <v>0.21726065525315397</v>
      </c>
      <c r="E292" s="10">
        <f t="shared" ca="1" si="57"/>
        <v>0.92992639112288389</v>
      </c>
      <c r="F292" s="10">
        <f t="shared" ca="1" si="58"/>
        <v>1.5807267527870839</v>
      </c>
      <c r="G292" s="10">
        <f t="shared" ca="1" si="59"/>
        <v>1515.8072675278709</v>
      </c>
      <c r="H292" s="10">
        <f t="shared" ca="1" si="60"/>
        <v>0.18854788789494159</v>
      </c>
      <c r="I292" s="10">
        <f t="shared" ca="1" si="60"/>
        <v>0.42442959818273351</v>
      </c>
      <c r="J292" s="10">
        <f t="shared" ca="1" si="61"/>
        <v>-1.6246125726698797</v>
      </c>
      <c r="K292" s="10">
        <f t="shared" ca="1" si="62"/>
        <v>1483.7538742733011</v>
      </c>
      <c r="L292" s="10">
        <f t="shared" ca="1" si="63"/>
        <v>0.3107634811005191</v>
      </c>
      <c r="M292" s="10">
        <f t="shared" ca="1" si="63"/>
        <v>0.6366352347758597</v>
      </c>
      <c r="N292" s="10">
        <f t="shared" ca="1" si="64"/>
        <v>-0.99922431728917271</v>
      </c>
      <c r="O292" s="10">
        <f t="shared" ca="1" si="65"/>
        <v>1490.0077568271083</v>
      </c>
      <c r="P292" s="10"/>
      <c r="Q292" s="10"/>
      <c r="R292" s="9">
        <f t="shared" ca="1" si="66"/>
        <v>1483.7538742733011</v>
      </c>
      <c r="T292" s="9">
        <f t="shared" ca="1" si="67"/>
        <v>32.053393254569755</v>
      </c>
      <c r="U292" s="9">
        <f t="shared" ca="1" si="68"/>
        <v>1483.7538742733011</v>
      </c>
      <c r="V292" s="9">
        <f t="shared" ca="1" si="69"/>
        <v>6.253882553807216</v>
      </c>
      <c r="W292" s="9">
        <f t="shared" ca="1" si="56"/>
        <v>6.253882553807216</v>
      </c>
    </row>
    <row r="293" spans="3:23" s="9" customFormat="1" x14ac:dyDescent="0.2">
      <c r="C293" s="9">
        <v>280</v>
      </c>
      <c r="D293" s="10">
        <f t="shared" ca="1" si="57"/>
        <v>0.78504717014658343</v>
      </c>
      <c r="E293" s="10">
        <f t="shared" ca="1" si="57"/>
        <v>0.91236713347404508</v>
      </c>
      <c r="F293" s="10">
        <f t="shared" ca="1" si="58"/>
        <v>0.59289307429985461</v>
      </c>
      <c r="G293" s="10">
        <f t="shared" ca="1" si="59"/>
        <v>1505.9289307429985</v>
      </c>
      <c r="H293" s="10">
        <f t="shared" ca="1" si="60"/>
        <v>0.67104902290915536</v>
      </c>
      <c r="I293" s="10">
        <f t="shared" ca="1" si="60"/>
        <v>0.52698904104211264</v>
      </c>
      <c r="J293" s="10">
        <f t="shared" ca="1" si="61"/>
        <v>-0.88039913074372778</v>
      </c>
      <c r="K293" s="10">
        <f t="shared" ca="1" si="62"/>
        <v>1491.1960086925628</v>
      </c>
      <c r="L293" s="10">
        <f t="shared" ca="1" si="63"/>
        <v>0.28989056275917036</v>
      </c>
      <c r="M293" s="10">
        <f t="shared" ca="1" si="63"/>
        <v>0.43922137700842412</v>
      </c>
      <c r="N293" s="10">
        <f t="shared" ca="1" si="64"/>
        <v>-1.4603293170826823</v>
      </c>
      <c r="O293" s="10">
        <f t="shared" ca="1" si="65"/>
        <v>1485.3967068291731</v>
      </c>
      <c r="P293" s="10"/>
      <c r="Q293" s="10"/>
      <c r="R293" s="9">
        <f t="shared" ca="1" si="66"/>
        <v>1485.3967068291731</v>
      </c>
      <c r="T293" s="9">
        <f t="shared" ca="1" si="67"/>
        <v>20.532223913825419</v>
      </c>
      <c r="U293" s="9">
        <f t="shared" ca="1" si="68"/>
        <v>5.7993018633897009</v>
      </c>
      <c r="V293" s="9">
        <f t="shared" ca="1" si="69"/>
        <v>1485.3967068291731</v>
      </c>
      <c r="W293" s="9">
        <f t="shared" ca="1" si="56"/>
        <v>5.7993018633897009</v>
      </c>
    </row>
    <row r="294" spans="3:23" s="9" customFormat="1" x14ac:dyDescent="0.2">
      <c r="C294" s="9">
        <v>281</v>
      </c>
      <c r="D294" s="10">
        <f t="shared" ca="1" si="57"/>
        <v>4.5002598782983183E-2</v>
      </c>
      <c r="E294" s="10">
        <f t="shared" ca="1" si="57"/>
        <v>0.87666317381765058</v>
      </c>
      <c r="F294" s="10">
        <f t="shared" ca="1" si="58"/>
        <v>1.779281353760428</v>
      </c>
      <c r="G294" s="10">
        <f t="shared" ca="1" si="59"/>
        <v>1517.7928135376044</v>
      </c>
      <c r="H294" s="10">
        <f t="shared" ca="1" si="60"/>
        <v>0.96546393191811253</v>
      </c>
      <c r="I294" s="10">
        <f t="shared" ca="1" si="60"/>
        <v>0.70099248518182267</v>
      </c>
      <c r="J294" s="10">
        <f t="shared" ca="1" si="61"/>
        <v>-8.0355186555968378E-2</v>
      </c>
      <c r="K294" s="10">
        <f t="shared" ca="1" si="62"/>
        <v>1499.1964481344403</v>
      </c>
      <c r="L294" s="10">
        <f t="shared" ca="1" si="63"/>
        <v>0.9265423671380546</v>
      </c>
      <c r="M294" s="10">
        <f t="shared" ca="1" si="63"/>
        <v>0.83560414599514843</v>
      </c>
      <c r="N294" s="10">
        <f t="shared" ca="1" si="64"/>
        <v>0.20012122038549493</v>
      </c>
      <c r="O294" s="10">
        <f t="shared" ca="1" si="65"/>
        <v>1502.0012122038549</v>
      </c>
      <c r="P294" s="10"/>
      <c r="Q294" s="10"/>
      <c r="R294" s="9">
        <f t="shared" ca="1" si="66"/>
        <v>1499.1964481344403</v>
      </c>
      <c r="T294" s="9">
        <f t="shared" ca="1" si="67"/>
        <v>18.5963654031641</v>
      </c>
      <c r="U294" s="9">
        <f t="shared" ca="1" si="68"/>
        <v>1499.1964481344403</v>
      </c>
      <c r="V294" s="9">
        <f t="shared" ca="1" si="69"/>
        <v>2.8047640694146594</v>
      </c>
      <c r="W294" s="9">
        <f t="shared" ca="1" si="56"/>
        <v>2.8047640694146594</v>
      </c>
    </row>
    <row r="295" spans="3:23" s="9" customFormat="1" x14ac:dyDescent="0.2">
      <c r="C295" s="9">
        <v>282</v>
      </c>
      <c r="D295" s="10">
        <f t="shared" ca="1" si="57"/>
        <v>0.90866505460969038</v>
      </c>
      <c r="E295" s="10">
        <f t="shared" ca="1" si="57"/>
        <v>0.88775534723499938</v>
      </c>
      <c r="F295" s="10">
        <f t="shared" ca="1" si="58"/>
        <v>0.33326460356437909</v>
      </c>
      <c r="G295" s="10">
        <f t="shared" ca="1" si="59"/>
        <v>1503.3326460356438</v>
      </c>
      <c r="H295" s="10">
        <f t="shared" ca="1" si="60"/>
        <v>0.9291316666329954</v>
      </c>
      <c r="I295" s="10">
        <f t="shared" ca="1" si="60"/>
        <v>0.61488828916302063</v>
      </c>
      <c r="J295" s="10">
        <f t="shared" ca="1" si="61"/>
        <v>-0.28778426111998223</v>
      </c>
      <c r="K295" s="10">
        <f t="shared" ca="1" si="62"/>
        <v>1497.1221573888001</v>
      </c>
      <c r="L295" s="10">
        <f t="shared" ca="1" si="63"/>
        <v>0.10489215741403712</v>
      </c>
      <c r="M295" s="10">
        <f t="shared" ca="1" si="63"/>
        <v>0.21591348995907045</v>
      </c>
      <c r="N295" s="10">
        <f t="shared" ca="1" si="64"/>
        <v>0.4513446972621622</v>
      </c>
      <c r="O295" s="10">
        <f t="shared" ca="1" si="65"/>
        <v>1504.5134469726215</v>
      </c>
      <c r="P295" s="10"/>
      <c r="Q295" s="10"/>
      <c r="R295" s="9">
        <f t="shared" ca="1" si="66"/>
        <v>1497.1221573888001</v>
      </c>
      <c r="T295" s="9">
        <f t="shared" ca="1" si="67"/>
        <v>6.2104886468437144</v>
      </c>
      <c r="U295" s="9">
        <f t="shared" ca="1" si="68"/>
        <v>1497.1221573888001</v>
      </c>
      <c r="V295" s="9">
        <f t="shared" ca="1" si="69"/>
        <v>7.3912895838213899</v>
      </c>
      <c r="W295" s="9">
        <f t="shared" ca="1" si="56"/>
        <v>6.2104886468437144</v>
      </c>
    </row>
    <row r="296" spans="3:23" s="9" customFormat="1" x14ac:dyDescent="0.2">
      <c r="C296" s="9">
        <v>283</v>
      </c>
      <c r="D296" s="10">
        <f t="shared" ca="1" si="57"/>
        <v>0.22868499507940288</v>
      </c>
      <c r="E296" s="10">
        <f t="shared" ca="1" si="57"/>
        <v>0.5392634040264721</v>
      </c>
      <c r="F296" s="10">
        <f t="shared" ca="1" si="58"/>
        <v>-1.6657866070634333</v>
      </c>
      <c r="G296" s="10">
        <f t="shared" ca="1" si="59"/>
        <v>1483.3421339293657</v>
      </c>
      <c r="H296" s="10">
        <f t="shared" ca="1" si="60"/>
        <v>8.6093051649982377E-2</v>
      </c>
      <c r="I296" s="10">
        <f t="shared" ca="1" si="60"/>
        <v>0.16862337465760791</v>
      </c>
      <c r="J296" s="10">
        <f t="shared" ca="1" si="61"/>
        <v>1.0836596538809637</v>
      </c>
      <c r="K296" s="10">
        <f t="shared" ca="1" si="62"/>
        <v>1510.8365965388095</v>
      </c>
      <c r="L296" s="10">
        <f t="shared" ca="1" si="63"/>
        <v>4.0327941228682107E-2</v>
      </c>
      <c r="M296" s="10">
        <f t="shared" ca="1" si="63"/>
        <v>0.11480254758233677</v>
      </c>
      <c r="N296" s="10">
        <f t="shared" ca="1" si="64"/>
        <v>1.9028983207256922</v>
      </c>
      <c r="O296" s="10">
        <f t="shared" ca="1" si="65"/>
        <v>1519.0289832072569</v>
      </c>
      <c r="P296" s="10"/>
      <c r="Q296" s="10"/>
      <c r="R296" s="9">
        <f t="shared" ca="1" si="66"/>
        <v>1483.3421339293657</v>
      </c>
      <c r="T296" s="9">
        <f t="shared" ca="1" si="67"/>
        <v>1483.3421339293657</v>
      </c>
      <c r="U296" s="9">
        <f t="shared" ca="1" si="68"/>
        <v>27.494462609443872</v>
      </c>
      <c r="V296" s="9">
        <f t="shared" ca="1" si="69"/>
        <v>35.68684927789127</v>
      </c>
      <c r="W296" s="9">
        <f t="shared" ca="1" si="56"/>
        <v>27.494462609443872</v>
      </c>
    </row>
    <row r="297" spans="3:23" s="9" customFormat="1" x14ac:dyDescent="0.2">
      <c r="C297" s="9">
        <v>284</v>
      </c>
      <c r="D297" s="10">
        <f t="shared" ca="1" si="57"/>
        <v>0.12519596427716595</v>
      </c>
      <c r="E297" s="10">
        <f t="shared" ca="1" si="57"/>
        <v>0.20170215414060133</v>
      </c>
      <c r="F297" s="10">
        <f t="shared" ca="1" si="58"/>
        <v>0.60918053866472255</v>
      </c>
      <c r="G297" s="10">
        <f t="shared" ca="1" si="59"/>
        <v>1506.0918053866471</v>
      </c>
      <c r="H297" s="10">
        <f t="shared" ca="1" si="60"/>
        <v>0.93399092615653723</v>
      </c>
      <c r="I297" s="10">
        <f t="shared" ca="1" si="60"/>
        <v>0.60681019432972827</v>
      </c>
      <c r="J297" s="10">
        <f t="shared" ca="1" si="61"/>
        <v>-0.289417292422392</v>
      </c>
      <c r="K297" s="10">
        <f t="shared" ca="1" si="62"/>
        <v>1497.105827075776</v>
      </c>
      <c r="L297" s="10">
        <f t="shared" ca="1" si="63"/>
        <v>0.52232962254931148</v>
      </c>
      <c r="M297" s="10">
        <f t="shared" ca="1" si="63"/>
        <v>0.62639338518148791</v>
      </c>
      <c r="N297" s="10">
        <f t="shared" ca="1" si="64"/>
        <v>-0.79880232971675313</v>
      </c>
      <c r="O297" s="10">
        <f t="shared" ca="1" si="65"/>
        <v>1492.0119767028325</v>
      </c>
      <c r="P297" s="10"/>
      <c r="Q297" s="10"/>
      <c r="R297" s="9">
        <f t="shared" ca="1" si="66"/>
        <v>1492.0119767028325</v>
      </c>
      <c r="T297" s="9">
        <f t="shared" ca="1" si="67"/>
        <v>14.07982868381464</v>
      </c>
      <c r="U297" s="9">
        <f t="shared" ca="1" si="68"/>
        <v>5.093850372943507</v>
      </c>
      <c r="V297" s="9">
        <f t="shared" ca="1" si="69"/>
        <v>1492.0119767028325</v>
      </c>
      <c r="W297" s="9">
        <f t="shared" ca="1" si="56"/>
        <v>5.093850372943507</v>
      </c>
    </row>
    <row r="298" spans="3:23" s="9" customFormat="1" x14ac:dyDescent="0.2">
      <c r="C298" s="9">
        <v>285</v>
      </c>
      <c r="D298" s="10">
        <f t="shared" ca="1" si="57"/>
        <v>0.32448584845648265</v>
      </c>
      <c r="E298" s="10">
        <f t="shared" ca="1" si="57"/>
        <v>5.9989259632925784E-2</v>
      </c>
      <c r="F298" s="10">
        <f t="shared" ca="1" si="58"/>
        <v>1.3950201645272977</v>
      </c>
      <c r="G298" s="10">
        <f t="shared" ca="1" si="59"/>
        <v>1513.950201645273</v>
      </c>
      <c r="H298" s="10">
        <f t="shared" ca="1" si="60"/>
        <v>0.93524343546806965</v>
      </c>
      <c r="I298" s="10">
        <f t="shared" ca="1" si="60"/>
        <v>0.33619519109048401</v>
      </c>
      <c r="J298" s="10">
        <f t="shared" ca="1" si="61"/>
        <v>-0.18862798632825542</v>
      </c>
      <c r="K298" s="10">
        <f t="shared" ca="1" si="62"/>
        <v>1498.1137201367173</v>
      </c>
      <c r="L298" s="10">
        <f t="shared" ca="1" si="63"/>
        <v>0.37963113084491584</v>
      </c>
      <c r="M298" s="10">
        <f t="shared" ca="1" si="63"/>
        <v>0.16992371147070751</v>
      </c>
      <c r="N298" s="10">
        <f t="shared" ca="1" si="64"/>
        <v>0.6710898538602561</v>
      </c>
      <c r="O298" s="10">
        <f t="shared" ca="1" si="65"/>
        <v>1506.7108985386026</v>
      </c>
      <c r="P298" s="10"/>
      <c r="Q298" s="10"/>
      <c r="R298" s="9">
        <f t="shared" ca="1" si="66"/>
        <v>1498.1137201367173</v>
      </c>
      <c r="T298" s="9">
        <f t="shared" ca="1" si="67"/>
        <v>15.836481508555607</v>
      </c>
      <c r="U298" s="9">
        <f t="shared" ca="1" si="68"/>
        <v>1498.1137201367173</v>
      </c>
      <c r="V298" s="9">
        <f t="shared" ca="1" si="69"/>
        <v>8.5971784018852304</v>
      </c>
      <c r="W298" s="9">
        <f t="shared" ca="1" si="56"/>
        <v>8.5971784018852304</v>
      </c>
    </row>
    <row r="299" spans="3:23" s="9" customFormat="1" x14ac:dyDescent="0.2">
      <c r="C299" s="9">
        <v>286</v>
      </c>
      <c r="D299" s="10">
        <f t="shared" ca="1" si="57"/>
        <v>0.39890972341131425</v>
      </c>
      <c r="E299" s="10">
        <f t="shared" ca="1" si="57"/>
        <v>0.48703762570749531</v>
      </c>
      <c r="F299" s="10">
        <f t="shared" ca="1" si="58"/>
        <v>-1.3512494120129306</v>
      </c>
      <c r="G299" s="10">
        <f t="shared" ca="1" si="59"/>
        <v>1486.4875058798707</v>
      </c>
      <c r="H299" s="10">
        <f t="shared" ca="1" si="60"/>
        <v>0.17733421034973085</v>
      </c>
      <c r="I299" s="10">
        <f t="shared" ca="1" si="60"/>
        <v>0.71176112035274142</v>
      </c>
      <c r="J299" s="10">
        <f t="shared" ca="1" si="61"/>
        <v>-0.44258981656472002</v>
      </c>
      <c r="K299" s="10">
        <f t="shared" ca="1" si="62"/>
        <v>1495.5741018343529</v>
      </c>
      <c r="L299" s="10">
        <f t="shared" ca="1" si="63"/>
        <v>0.99931890067315665</v>
      </c>
      <c r="M299" s="10">
        <f t="shared" ca="1" si="63"/>
        <v>0.90087016084104721</v>
      </c>
      <c r="N299" s="10">
        <f t="shared" ca="1" si="64"/>
        <v>2.9982447971720644E-2</v>
      </c>
      <c r="O299" s="10">
        <f t="shared" ca="1" si="65"/>
        <v>1500.2998244797172</v>
      </c>
      <c r="P299" s="10"/>
      <c r="Q299" s="10"/>
      <c r="R299" s="9">
        <f t="shared" ca="1" si="66"/>
        <v>1486.4875058798707</v>
      </c>
      <c r="T299" s="9">
        <f t="shared" ca="1" si="67"/>
        <v>1486.4875058798707</v>
      </c>
      <c r="U299" s="9">
        <f t="shared" ca="1" si="68"/>
        <v>9.0865959544821635</v>
      </c>
      <c r="V299" s="9">
        <f t="shared" ca="1" si="69"/>
        <v>13.812318599846549</v>
      </c>
      <c r="W299" s="9">
        <f t="shared" ca="1" si="56"/>
        <v>9.0865959544821635</v>
      </c>
    </row>
    <row r="300" spans="3:23" s="9" customFormat="1" x14ac:dyDescent="0.2">
      <c r="C300" s="9">
        <v>287</v>
      </c>
      <c r="D300" s="10">
        <f t="shared" ca="1" si="57"/>
        <v>0.36089091536507067</v>
      </c>
      <c r="E300" s="10">
        <f t="shared" ca="1" si="57"/>
        <v>0.71316085695491305</v>
      </c>
      <c r="F300" s="10">
        <f t="shared" ca="1" si="58"/>
        <v>-0.32752522078955904</v>
      </c>
      <c r="G300" s="10">
        <f t="shared" ca="1" si="59"/>
        <v>1496.7247477921044</v>
      </c>
      <c r="H300" s="10">
        <f t="shared" ca="1" si="60"/>
        <v>0.18850199923569178</v>
      </c>
      <c r="I300" s="10">
        <f t="shared" ca="1" si="60"/>
        <v>0.89820886058996896</v>
      </c>
      <c r="J300" s="10">
        <f t="shared" ca="1" si="61"/>
        <v>1.4657555633841544</v>
      </c>
      <c r="K300" s="10">
        <f t="shared" ca="1" si="62"/>
        <v>1514.6575556338416</v>
      </c>
      <c r="L300" s="10">
        <f t="shared" ca="1" si="63"/>
        <v>0.83423838674922712</v>
      </c>
      <c r="M300" s="10">
        <f t="shared" ca="1" si="63"/>
        <v>0.36519309829915225</v>
      </c>
      <c r="N300" s="10">
        <f t="shared" ca="1" si="64"/>
        <v>-0.3986948130787259</v>
      </c>
      <c r="O300" s="10">
        <f t="shared" ca="1" si="65"/>
        <v>1496.0130518692126</v>
      </c>
      <c r="P300" s="10"/>
      <c r="Q300" s="10"/>
      <c r="R300" s="9">
        <f t="shared" ca="1" si="66"/>
        <v>1496.0130518692126</v>
      </c>
      <c r="T300" s="9">
        <f t="shared" ca="1" si="67"/>
        <v>0.71169592289174943</v>
      </c>
      <c r="U300" s="9">
        <f t="shared" ca="1" si="68"/>
        <v>18.644503764629007</v>
      </c>
      <c r="V300" s="9">
        <f t="shared" ca="1" si="69"/>
        <v>1496.0130518692126</v>
      </c>
      <c r="W300" s="9">
        <f t="shared" ca="1" si="56"/>
        <v>0.71169592289174943</v>
      </c>
    </row>
    <row r="301" spans="3:23" s="9" customFormat="1" x14ac:dyDescent="0.2">
      <c r="C301" s="9">
        <v>288</v>
      </c>
      <c r="D301" s="10">
        <f t="shared" ca="1" si="57"/>
        <v>0.2380071199991074</v>
      </c>
      <c r="E301" s="10">
        <f t="shared" ca="1" si="57"/>
        <v>0.35190957470590711</v>
      </c>
      <c r="F301" s="10">
        <f t="shared" ca="1" si="58"/>
        <v>-1.0123039272302219</v>
      </c>
      <c r="G301" s="10">
        <f t="shared" ca="1" si="59"/>
        <v>1489.8769607276977</v>
      </c>
      <c r="H301" s="10">
        <f t="shared" ca="1" si="60"/>
        <v>0.56948745565395364</v>
      </c>
      <c r="I301" s="10">
        <f t="shared" ca="1" si="60"/>
        <v>0.76418246869130702</v>
      </c>
      <c r="J301" s="10">
        <f t="shared" ca="1" si="61"/>
        <v>9.4435028564175058E-2</v>
      </c>
      <c r="K301" s="10">
        <f t="shared" ca="1" si="62"/>
        <v>1500.9443502856418</v>
      </c>
      <c r="L301" s="10">
        <f t="shared" ca="1" si="63"/>
        <v>0.75767229145883774</v>
      </c>
      <c r="M301" s="10">
        <f t="shared" ca="1" si="63"/>
        <v>0.88569283259725651</v>
      </c>
      <c r="N301" s="10">
        <f t="shared" ca="1" si="64"/>
        <v>0.56096389818642778</v>
      </c>
      <c r="O301" s="10">
        <f t="shared" ca="1" si="65"/>
        <v>1505.6096389818642</v>
      </c>
      <c r="P301" s="10"/>
      <c r="Q301" s="10"/>
      <c r="R301" s="9">
        <f t="shared" ca="1" si="66"/>
        <v>1489.8769607276977</v>
      </c>
      <c r="T301" s="9">
        <f t="shared" ca="1" si="67"/>
        <v>1489.8769607276977</v>
      </c>
      <c r="U301" s="9">
        <f t="shared" ca="1" si="68"/>
        <v>11.067389557944125</v>
      </c>
      <c r="V301" s="9">
        <f t="shared" ca="1" si="69"/>
        <v>15.732678254166558</v>
      </c>
      <c r="W301" s="9">
        <f t="shared" ca="1" si="56"/>
        <v>11.067389557944125</v>
      </c>
    </row>
    <row r="302" spans="3:23" s="9" customFormat="1" x14ac:dyDescent="0.2">
      <c r="C302" s="9">
        <v>289</v>
      </c>
      <c r="D302" s="10">
        <f t="shared" ca="1" si="57"/>
        <v>0.95743530166782786</v>
      </c>
      <c r="E302" s="10">
        <f t="shared" ca="1" si="57"/>
        <v>0.39587399812383151</v>
      </c>
      <c r="F302" s="10">
        <f t="shared" ca="1" si="58"/>
        <v>-0.23404376632812909</v>
      </c>
      <c r="G302" s="10">
        <f t="shared" ca="1" si="59"/>
        <v>1497.6595623367186</v>
      </c>
      <c r="H302" s="10">
        <f t="shared" ca="1" si="60"/>
        <v>0.53307312708645016</v>
      </c>
      <c r="I302" s="10">
        <f t="shared" ca="1" si="60"/>
        <v>6.0328189641987384E-2</v>
      </c>
      <c r="J302" s="10">
        <f t="shared" ca="1" si="61"/>
        <v>1.0420693123133367</v>
      </c>
      <c r="K302" s="10">
        <f t="shared" ca="1" si="62"/>
        <v>1510.4206931231333</v>
      </c>
      <c r="L302" s="10">
        <f t="shared" ca="1" si="63"/>
        <v>0.13042399159447826</v>
      </c>
      <c r="M302" s="10">
        <f t="shared" ca="1" si="63"/>
        <v>0.67211766160124709</v>
      </c>
      <c r="N302" s="10">
        <f t="shared" ca="1" si="64"/>
        <v>-0.94875094239001501</v>
      </c>
      <c r="O302" s="10">
        <f t="shared" ca="1" si="65"/>
        <v>1490.5124905760999</v>
      </c>
      <c r="P302" s="10"/>
      <c r="Q302" s="10"/>
      <c r="R302" s="9">
        <f t="shared" ca="1" si="66"/>
        <v>1490.5124905760999</v>
      </c>
      <c r="T302" s="9">
        <f t="shared" ca="1" si="67"/>
        <v>7.1470717606187009</v>
      </c>
      <c r="U302" s="9">
        <f t="shared" ca="1" si="68"/>
        <v>19.908202547033397</v>
      </c>
      <c r="V302" s="9">
        <f t="shared" ca="1" si="69"/>
        <v>1490.5124905760999</v>
      </c>
      <c r="W302" s="9">
        <f t="shared" ca="1" si="56"/>
        <v>7.1470717606187009</v>
      </c>
    </row>
    <row r="303" spans="3:23" s="9" customFormat="1" x14ac:dyDescent="0.2">
      <c r="C303" s="9">
        <v>290</v>
      </c>
      <c r="D303" s="10">
        <f t="shared" ca="1" si="57"/>
        <v>0.20677246517168391</v>
      </c>
      <c r="E303" s="10">
        <f t="shared" ca="1" si="57"/>
        <v>0.91989297606152287</v>
      </c>
      <c r="F303" s="10">
        <f t="shared" ca="1" si="58"/>
        <v>1.5552754814842153</v>
      </c>
      <c r="G303" s="10">
        <f t="shared" ca="1" si="59"/>
        <v>1515.552754814842</v>
      </c>
      <c r="H303" s="10">
        <f t="shared" ca="1" si="60"/>
        <v>0.86089455816808824</v>
      </c>
      <c r="I303" s="10">
        <f t="shared" ca="1" si="60"/>
        <v>0.49018457016213157</v>
      </c>
      <c r="J303" s="10">
        <f t="shared" ca="1" si="61"/>
        <v>-0.54628614181181856</v>
      </c>
      <c r="K303" s="10">
        <f t="shared" ca="1" si="62"/>
        <v>1494.5371385818819</v>
      </c>
      <c r="L303" s="10">
        <f t="shared" ca="1" si="63"/>
        <v>7.2144320436366538E-2</v>
      </c>
      <c r="M303" s="10">
        <f t="shared" ca="1" si="63"/>
        <v>0.4418897113818504</v>
      </c>
      <c r="N303" s="10">
        <f t="shared" ca="1" si="64"/>
        <v>-2.1419155038666635</v>
      </c>
      <c r="O303" s="10">
        <f t="shared" ca="1" si="65"/>
        <v>1478.5808449613335</v>
      </c>
      <c r="P303" s="10"/>
      <c r="Q303" s="10"/>
      <c r="R303" s="9">
        <f t="shared" ca="1" si="66"/>
        <v>1478.5808449613335</v>
      </c>
      <c r="T303" s="9">
        <f t="shared" ca="1" si="67"/>
        <v>36.971909853508578</v>
      </c>
      <c r="U303" s="9">
        <f t="shared" ca="1" si="68"/>
        <v>15.956293620548422</v>
      </c>
      <c r="V303" s="9">
        <f t="shared" ca="1" si="69"/>
        <v>1478.5808449613335</v>
      </c>
      <c r="W303" s="9">
        <f t="shared" ca="1" si="56"/>
        <v>15.956293620548422</v>
      </c>
    </row>
    <row r="304" spans="3:23" s="9" customFormat="1" x14ac:dyDescent="0.2">
      <c r="C304" s="9">
        <v>291</v>
      </c>
      <c r="D304" s="10">
        <f t="shared" ca="1" si="57"/>
        <v>0.71961490326847566</v>
      </c>
      <c r="E304" s="10">
        <f t="shared" ca="1" si="57"/>
        <v>0.18766562131272846</v>
      </c>
      <c r="F304" s="10">
        <f t="shared" ca="1" si="58"/>
        <v>0.30966042361278218</v>
      </c>
      <c r="G304" s="10">
        <f t="shared" ca="1" si="59"/>
        <v>1503.0966042361279</v>
      </c>
      <c r="H304" s="10">
        <f t="shared" ca="1" si="60"/>
        <v>0.3029103512577449</v>
      </c>
      <c r="I304" s="10">
        <f t="shared" ca="1" si="60"/>
        <v>0.84683063154325278</v>
      </c>
      <c r="J304" s="10">
        <f t="shared" ca="1" si="61"/>
        <v>0.88335709176678068</v>
      </c>
      <c r="K304" s="10">
        <f t="shared" ca="1" si="62"/>
        <v>1508.8335709176679</v>
      </c>
      <c r="L304" s="10">
        <f t="shared" ca="1" si="63"/>
        <v>0.42509721105103837</v>
      </c>
      <c r="M304" s="10">
        <f t="shared" ca="1" si="63"/>
        <v>0.62017141288415589</v>
      </c>
      <c r="N304" s="10">
        <f t="shared" ca="1" si="64"/>
        <v>-0.95252907130895481</v>
      </c>
      <c r="O304" s="10">
        <f t="shared" ca="1" si="65"/>
        <v>1490.4747092869104</v>
      </c>
      <c r="P304" s="10"/>
      <c r="Q304" s="10"/>
      <c r="R304" s="9">
        <f t="shared" ca="1" si="66"/>
        <v>1490.4747092869104</v>
      </c>
      <c r="T304" s="9">
        <f t="shared" ca="1" si="67"/>
        <v>12.621894949217449</v>
      </c>
      <c r="U304" s="9">
        <f t="shared" ca="1" si="68"/>
        <v>18.358861630757474</v>
      </c>
      <c r="V304" s="9">
        <f t="shared" ca="1" si="69"/>
        <v>1490.4747092869104</v>
      </c>
      <c r="W304" s="9">
        <f t="shared" ca="1" si="56"/>
        <v>12.621894949217449</v>
      </c>
    </row>
    <row r="305" spans="3:23" s="9" customFormat="1" x14ac:dyDescent="0.2">
      <c r="C305" s="9">
        <v>292</v>
      </c>
      <c r="D305" s="10">
        <f t="shared" ca="1" si="57"/>
        <v>0.75934031913272126</v>
      </c>
      <c r="E305" s="10">
        <f t="shared" ca="1" si="57"/>
        <v>0.2653598929318709</v>
      </c>
      <c r="F305" s="10">
        <f t="shared" ca="1" si="58"/>
        <v>-7.1501623274398088E-2</v>
      </c>
      <c r="G305" s="10">
        <f t="shared" ca="1" si="59"/>
        <v>1499.2849837672561</v>
      </c>
      <c r="H305" s="10">
        <f t="shared" ca="1" si="60"/>
        <v>0.90904590959332343</v>
      </c>
      <c r="I305" s="10">
        <f t="shared" ca="1" si="60"/>
        <v>0.3071353403553706</v>
      </c>
      <c r="J305" s="10">
        <f t="shared" ca="1" si="61"/>
        <v>-0.15343109203682545</v>
      </c>
      <c r="K305" s="10">
        <f t="shared" ca="1" si="62"/>
        <v>1498.4656890796318</v>
      </c>
      <c r="L305" s="10">
        <f t="shared" ca="1" si="63"/>
        <v>0.22165134988950985</v>
      </c>
      <c r="M305" s="10">
        <f t="shared" ca="1" si="63"/>
        <v>6.5264357062453371E-2</v>
      </c>
      <c r="N305" s="10">
        <f t="shared" ca="1" si="64"/>
        <v>1.5919698559571636</v>
      </c>
      <c r="O305" s="10">
        <f t="shared" ca="1" si="65"/>
        <v>1515.9196985595715</v>
      </c>
      <c r="P305" s="10"/>
      <c r="Q305" s="10"/>
      <c r="R305" s="9">
        <f t="shared" ca="1" si="66"/>
        <v>1498.4656890796318</v>
      </c>
      <c r="T305" s="9">
        <f t="shared" ca="1" si="67"/>
        <v>0.81929468762427859</v>
      </c>
      <c r="U305" s="9">
        <f t="shared" ca="1" si="68"/>
        <v>1498.4656890796318</v>
      </c>
      <c r="V305" s="9">
        <f t="shared" ca="1" si="69"/>
        <v>17.454009479939714</v>
      </c>
      <c r="W305" s="9">
        <f t="shared" ca="1" si="56"/>
        <v>0.81929468762427859</v>
      </c>
    </row>
    <row r="306" spans="3:23" s="9" customFormat="1" x14ac:dyDescent="0.2">
      <c r="C306" s="9">
        <v>293</v>
      </c>
      <c r="D306" s="10">
        <f t="shared" ca="1" si="57"/>
        <v>0.88553490245331812</v>
      </c>
      <c r="E306" s="10">
        <f t="shared" ca="1" si="57"/>
        <v>0.77748784257775361</v>
      </c>
      <c r="F306" s="10">
        <f t="shared" ca="1" si="58"/>
        <v>8.4737509427452076E-2</v>
      </c>
      <c r="G306" s="10">
        <f t="shared" ca="1" si="59"/>
        <v>1500.8473750942744</v>
      </c>
      <c r="H306" s="10">
        <f t="shared" ca="1" si="60"/>
        <v>0.61136997876028387</v>
      </c>
      <c r="I306" s="10">
        <f t="shared" ca="1" si="60"/>
        <v>0.50396116759911846</v>
      </c>
      <c r="J306" s="10">
        <f t="shared" ca="1" si="61"/>
        <v>-0.99171390426909012</v>
      </c>
      <c r="K306" s="10">
        <f t="shared" ca="1" si="62"/>
        <v>1490.0828609573091</v>
      </c>
      <c r="L306" s="10">
        <f t="shared" ca="1" si="63"/>
        <v>2.3077025724299483E-2</v>
      </c>
      <c r="M306" s="10">
        <f t="shared" ca="1" si="63"/>
        <v>0.24313454500750142</v>
      </c>
      <c r="N306" s="10">
        <f t="shared" ca="1" si="64"/>
        <v>0.11839621571105613</v>
      </c>
      <c r="O306" s="10">
        <f t="shared" ca="1" si="65"/>
        <v>1501.1839621571105</v>
      </c>
      <c r="P306" s="10"/>
      <c r="Q306" s="10"/>
      <c r="R306" s="9">
        <f t="shared" ca="1" si="66"/>
        <v>1490.0828609573091</v>
      </c>
      <c r="T306" s="9">
        <f t="shared" ca="1" si="67"/>
        <v>10.764514136965317</v>
      </c>
      <c r="U306" s="9">
        <f t="shared" ca="1" si="68"/>
        <v>1490.0828609573091</v>
      </c>
      <c r="V306" s="9">
        <f t="shared" ca="1" si="69"/>
        <v>11.101101199801406</v>
      </c>
      <c r="W306" s="9">
        <f t="shared" ca="1" si="56"/>
        <v>10.764514136965317</v>
      </c>
    </row>
    <row r="307" spans="3:23" s="9" customFormat="1" x14ac:dyDescent="0.2">
      <c r="C307" s="9">
        <v>294</v>
      </c>
      <c r="D307" s="10">
        <f t="shared" ca="1" si="57"/>
        <v>0.18990960457587736</v>
      </c>
      <c r="E307" s="10">
        <f t="shared" ca="1" si="57"/>
        <v>0.20349209996272943</v>
      </c>
      <c r="F307" s="10">
        <f t="shared" ca="1" si="58"/>
        <v>0.52509148132648298</v>
      </c>
      <c r="G307" s="10">
        <f t="shared" ca="1" si="59"/>
        <v>1505.2509148132649</v>
      </c>
      <c r="H307" s="10">
        <f t="shared" ca="1" si="60"/>
        <v>0.15026077692074402</v>
      </c>
      <c r="I307" s="10">
        <f t="shared" ca="1" si="60"/>
        <v>0.39012316843509454</v>
      </c>
      <c r="J307" s="10">
        <f t="shared" ca="1" si="61"/>
        <v>-1.5011407606214255</v>
      </c>
      <c r="K307" s="10">
        <f t="shared" ca="1" si="62"/>
        <v>1484.9885923937857</v>
      </c>
      <c r="L307" s="10">
        <f t="shared" ca="1" si="63"/>
        <v>0.52994606350257778</v>
      </c>
      <c r="M307" s="10">
        <f t="shared" ca="1" si="63"/>
        <v>0.32770990909698061</v>
      </c>
      <c r="N307" s="10">
        <f t="shared" ca="1" si="64"/>
        <v>-0.5286349145571535</v>
      </c>
      <c r="O307" s="10">
        <f t="shared" ca="1" si="65"/>
        <v>1494.7136508544286</v>
      </c>
      <c r="P307" s="10"/>
      <c r="Q307" s="10"/>
      <c r="R307" s="9">
        <f t="shared" ca="1" si="66"/>
        <v>1484.9885923937857</v>
      </c>
      <c r="T307" s="9">
        <f t="shared" ca="1" si="67"/>
        <v>20.262322419479233</v>
      </c>
      <c r="U307" s="9">
        <f t="shared" ca="1" si="68"/>
        <v>1484.9885923937857</v>
      </c>
      <c r="V307" s="9">
        <f t="shared" ca="1" si="69"/>
        <v>9.7250584606429129</v>
      </c>
      <c r="W307" s="9">
        <f t="shared" ca="1" si="56"/>
        <v>9.7250584606429129</v>
      </c>
    </row>
    <row r="308" spans="3:23" s="9" customFormat="1" x14ac:dyDescent="0.2">
      <c r="C308" s="9">
        <v>295</v>
      </c>
      <c r="D308" s="10">
        <f t="shared" ca="1" si="57"/>
        <v>0.92081538948901098</v>
      </c>
      <c r="E308" s="10">
        <f t="shared" ca="1" si="57"/>
        <v>0.97288348139143654</v>
      </c>
      <c r="F308" s="10">
        <f t="shared" ca="1" si="58"/>
        <v>0.40030999960957686</v>
      </c>
      <c r="G308" s="10">
        <f t="shared" ca="1" si="59"/>
        <v>1504.0030999960957</v>
      </c>
      <c r="H308" s="10">
        <f t="shared" ca="1" si="60"/>
        <v>3.3996175590928601E-2</v>
      </c>
      <c r="I308" s="10">
        <f t="shared" ca="1" si="60"/>
        <v>3.8618630342246885E-2</v>
      </c>
      <c r="J308" s="10">
        <f t="shared" ca="1" si="61"/>
        <v>2.5243960043157037</v>
      </c>
      <c r="K308" s="10">
        <f t="shared" ca="1" si="62"/>
        <v>1525.2439600431571</v>
      </c>
      <c r="L308" s="10">
        <f t="shared" ca="1" si="63"/>
        <v>0.24539450309357302</v>
      </c>
      <c r="M308" s="10">
        <f t="shared" ca="1" si="63"/>
        <v>0.61508448925412118</v>
      </c>
      <c r="N308" s="10">
        <f t="shared" ca="1" si="64"/>
        <v>-1.2567765836770395</v>
      </c>
      <c r="O308" s="10">
        <f t="shared" ca="1" si="65"/>
        <v>1487.4322341632296</v>
      </c>
      <c r="P308" s="10"/>
      <c r="Q308" s="10"/>
      <c r="R308" s="9">
        <f t="shared" ca="1" si="66"/>
        <v>1487.4322341632296</v>
      </c>
      <c r="T308" s="9">
        <f t="shared" ca="1" si="67"/>
        <v>16.570865832866048</v>
      </c>
      <c r="U308" s="9">
        <f t="shared" ca="1" si="68"/>
        <v>37.811725879927508</v>
      </c>
      <c r="V308" s="9">
        <f t="shared" ca="1" si="69"/>
        <v>1487.4322341632296</v>
      </c>
      <c r="W308" s="9">
        <f t="shared" ca="1" si="56"/>
        <v>16.570865832866048</v>
      </c>
    </row>
    <row r="309" spans="3:23" s="9" customFormat="1" x14ac:dyDescent="0.2">
      <c r="C309" s="9">
        <v>296</v>
      </c>
      <c r="D309" s="10">
        <f t="shared" ca="1" si="57"/>
        <v>0.96026149526394422</v>
      </c>
      <c r="E309" s="10">
        <f t="shared" ca="1" si="57"/>
        <v>0.71542757082104369</v>
      </c>
      <c r="F309" s="10">
        <f t="shared" ca="1" si="58"/>
        <v>-6.1375831964978832E-2</v>
      </c>
      <c r="G309" s="10">
        <f t="shared" ca="1" si="59"/>
        <v>1499.3862416803502</v>
      </c>
      <c r="H309" s="10">
        <f t="shared" ca="1" si="60"/>
        <v>0.97497556247288664</v>
      </c>
      <c r="I309" s="10">
        <f t="shared" ca="1" si="60"/>
        <v>0.8292799385592029</v>
      </c>
      <c r="J309" s="10">
        <f t="shared" ca="1" si="61"/>
        <v>0.10756589873483735</v>
      </c>
      <c r="K309" s="10">
        <f t="shared" ca="1" si="62"/>
        <v>1501.0756589873483</v>
      </c>
      <c r="L309" s="10">
        <f t="shared" ca="1" si="63"/>
        <v>0.4772375590983613</v>
      </c>
      <c r="M309" s="10">
        <f t="shared" ca="1" si="63"/>
        <v>0.7686365257118557</v>
      </c>
      <c r="N309" s="10">
        <f t="shared" ca="1" si="64"/>
        <v>0.14210412800821648</v>
      </c>
      <c r="O309" s="10">
        <f t="shared" ca="1" si="65"/>
        <v>1501.4210412800821</v>
      </c>
      <c r="P309" s="10"/>
      <c r="Q309" s="10"/>
      <c r="R309" s="9">
        <f t="shared" ca="1" si="66"/>
        <v>1499.3862416803502</v>
      </c>
      <c r="T309" s="9">
        <f t="shared" ca="1" si="67"/>
        <v>1499.3862416803502</v>
      </c>
      <c r="U309" s="9">
        <f t="shared" ca="1" si="68"/>
        <v>1.6894173069981662</v>
      </c>
      <c r="V309" s="9">
        <f t="shared" ca="1" si="69"/>
        <v>2.0347995997319686</v>
      </c>
      <c r="W309" s="9">
        <f t="shared" ca="1" si="56"/>
        <v>1.6894173069981662</v>
      </c>
    </row>
    <row r="310" spans="3:23" s="9" customFormat="1" x14ac:dyDescent="0.2">
      <c r="C310" s="9">
        <v>297</v>
      </c>
      <c r="D310" s="10">
        <f t="shared" ca="1" si="57"/>
        <v>0.358331441936659</v>
      </c>
      <c r="E310" s="10">
        <f t="shared" ca="1" si="57"/>
        <v>0.32103792591575264</v>
      </c>
      <c r="F310" s="10">
        <f t="shared" ca="1" si="58"/>
        <v>-0.61844970813938138</v>
      </c>
      <c r="G310" s="10">
        <f t="shared" ca="1" si="59"/>
        <v>1493.8155029186062</v>
      </c>
      <c r="H310" s="10">
        <f t="shared" ca="1" si="60"/>
        <v>0.44483065114502263</v>
      </c>
      <c r="I310" s="10">
        <f t="shared" ca="1" si="60"/>
        <v>0.17010694921091907</v>
      </c>
      <c r="J310" s="10">
        <f t="shared" ca="1" si="61"/>
        <v>0.61244598174936626</v>
      </c>
      <c r="K310" s="10">
        <f t="shared" ca="1" si="62"/>
        <v>1506.1244598174937</v>
      </c>
      <c r="L310" s="10">
        <f t="shared" ca="1" si="63"/>
        <v>0.75077735428108561</v>
      </c>
      <c r="M310" s="10">
        <f t="shared" ca="1" si="63"/>
        <v>0.38789611450819617</v>
      </c>
      <c r="N310" s="10">
        <f t="shared" ca="1" si="64"/>
        <v>-0.57697156640447123</v>
      </c>
      <c r="O310" s="10">
        <f t="shared" ca="1" si="65"/>
        <v>1494.2302843359553</v>
      </c>
      <c r="P310" s="10"/>
      <c r="Q310" s="10"/>
      <c r="R310" s="9">
        <f t="shared" ca="1" si="66"/>
        <v>1493.8155029186062</v>
      </c>
      <c r="T310" s="9">
        <f t="shared" ca="1" si="67"/>
        <v>1493.8155029186062</v>
      </c>
      <c r="U310" s="9">
        <f t="shared" ca="1" si="68"/>
        <v>12.308956898887573</v>
      </c>
      <c r="V310" s="9">
        <f t="shared" ca="1" si="69"/>
        <v>0.41478141734910423</v>
      </c>
      <c r="W310" s="9">
        <f t="shared" ca="1" si="56"/>
        <v>0.41478141734910423</v>
      </c>
    </row>
    <row r="311" spans="3:23" s="9" customFormat="1" x14ac:dyDescent="0.2">
      <c r="C311" s="9">
        <v>298</v>
      </c>
      <c r="D311" s="10">
        <f t="shared" ca="1" si="57"/>
        <v>0.77174467959964332</v>
      </c>
      <c r="E311" s="10">
        <f t="shared" ca="1" si="57"/>
        <v>0.21996512190129969</v>
      </c>
      <c r="F311" s="10">
        <f t="shared" ca="1" si="58"/>
        <v>0.1350438690603171</v>
      </c>
      <c r="G311" s="10">
        <f t="shared" ca="1" si="59"/>
        <v>1501.3504386906031</v>
      </c>
      <c r="H311" s="10">
        <f t="shared" ca="1" si="60"/>
        <v>2.385838102041804E-2</v>
      </c>
      <c r="I311" s="10">
        <f t="shared" ca="1" si="60"/>
        <v>0.27732121500331697</v>
      </c>
      <c r="J311" s="10">
        <f t="shared" ca="1" si="61"/>
        <v>-0.46691851533874396</v>
      </c>
      <c r="K311" s="10">
        <f t="shared" ca="1" si="62"/>
        <v>1495.3308148466126</v>
      </c>
      <c r="L311" s="10">
        <f t="shared" ca="1" si="63"/>
        <v>0.5202179550181889</v>
      </c>
      <c r="M311" s="10">
        <f t="shared" ca="1" si="63"/>
        <v>0.85718905565016823</v>
      </c>
      <c r="N311" s="10">
        <f t="shared" ca="1" si="64"/>
        <v>0.71306257508836346</v>
      </c>
      <c r="O311" s="10">
        <f t="shared" ca="1" si="65"/>
        <v>1507.1306257508836</v>
      </c>
      <c r="P311" s="10"/>
      <c r="Q311" s="10"/>
      <c r="R311" s="9">
        <f t="shared" ca="1" si="66"/>
        <v>1495.3308148466126</v>
      </c>
      <c r="T311" s="9">
        <f t="shared" ca="1" si="67"/>
        <v>6.0196238439905301</v>
      </c>
      <c r="U311" s="9">
        <f t="shared" ca="1" si="68"/>
        <v>1495.3308148466126</v>
      </c>
      <c r="V311" s="9">
        <f t="shared" ca="1" si="69"/>
        <v>11.799810904270998</v>
      </c>
      <c r="W311" s="9">
        <f t="shared" ca="1" si="56"/>
        <v>6.0196238439905301</v>
      </c>
    </row>
    <row r="312" spans="3:23" s="9" customFormat="1" x14ac:dyDescent="0.2">
      <c r="C312" s="9">
        <v>299</v>
      </c>
      <c r="D312" s="10">
        <f t="shared" ca="1" si="57"/>
        <v>0.69971095474879996</v>
      </c>
      <c r="E312" s="10">
        <f t="shared" ca="1" si="57"/>
        <v>0.31856013976395525</v>
      </c>
      <c r="F312" s="10">
        <f t="shared" ca="1" si="58"/>
        <v>-0.35288908105972633</v>
      </c>
      <c r="G312" s="10">
        <f t="shared" ca="1" si="59"/>
        <v>1496.4711091894028</v>
      </c>
      <c r="H312" s="10">
        <f t="shared" ca="1" si="60"/>
        <v>0.39127559975301085</v>
      </c>
      <c r="I312" s="10">
        <f t="shared" ca="1" si="60"/>
        <v>0.51799839536758563</v>
      </c>
      <c r="J312" s="10">
        <f t="shared" ca="1" si="61"/>
        <v>-1.3611715274258789</v>
      </c>
      <c r="K312" s="10">
        <f t="shared" ca="1" si="62"/>
        <v>1486.3882847257412</v>
      </c>
      <c r="L312" s="10">
        <f t="shared" ca="1" si="63"/>
        <v>0.2000350738447787</v>
      </c>
      <c r="M312" s="10">
        <f t="shared" ca="1" si="63"/>
        <v>0.74358344902612139</v>
      </c>
      <c r="N312" s="10">
        <f t="shared" ca="1" si="64"/>
        <v>-7.2308992577444983E-2</v>
      </c>
      <c r="O312" s="10">
        <f t="shared" ca="1" si="65"/>
        <v>1499.2769100742255</v>
      </c>
      <c r="P312" s="10"/>
      <c r="Q312" s="10"/>
      <c r="R312" s="9">
        <f t="shared" ca="1" si="66"/>
        <v>1486.3882847257412</v>
      </c>
      <c r="T312" s="9">
        <f t="shared" ca="1" si="67"/>
        <v>10.082824463661609</v>
      </c>
      <c r="U312" s="9">
        <f t="shared" ca="1" si="68"/>
        <v>1486.3882847257412</v>
      </c>
      <c r="V312" s="9">
        <f t="shared" ca="1" si="69"/>
        <v>12.888625348484311</v>
      </c>
      <c r="W312" s="9">
        <f t="shared" ca="1" si="56"/>
        <v>10.082824463661609</v>
      </c>
    </row>
    <row r="313" spans="3:23" s="9" customFormat="1" x14ac:dyDescent="0.2">
      <c r="C313" s="9">
        <v>300</v>
      </c>
      <c r="D313" s="10">
        <f t="shared" ca="1" si="57"/>
        <v>0.25467300236301205</v>
      </c>
      <c r="E313" s="10">
        <f t="shared" ca="1" si="57"/>
        <v>3.7445794642603558E-2</v>
      </c>
      <c r="F313" s="10">
        <f t="shared" ca="1" si="58"/>
        <v>1.6083824020824333</v>
      </c>
      <c r="G313" s="10">
        <f t="shared" ca="1" si="59"/>
        <v>1516.0838240208243</v>
      </c>
      <c r="H313" s="10">
        <f t="shared" ca="1" si="60"/>
        <v>0.59720823230722497</v>
      </c>
      <c r="I313" s="10">
        <f t="shared" ca="1" si="60"/>
        <v>0.81096163625913409</v>
      </c>
      <c r="J313" s="10">
        <f t="shared" ca="1" si="61"/>
        <v>0.37948043644888879</v>
      </c>
      <c r="K313" s="10">
        <f t="shared" ca="1" si="62"/>
        <v>1503.794804364489</v>
      </c>
      <c r="L313" s="10">
        <f t="shared" ca="1" si="63"/>
        <v>0.16632725976827434</v>
      </c>
      <c r="M313" s="10">
        <f t="shared" ca="1" si="63"/>
        <v>0.45985994950187203</v>
      </c>
      <c r="N313" s="10">
        <f t="shared" ca="1" si="64"/>
        <v>-1.8341733392847541</v>
      </c>
      <c r="O313" s="10">
        <f t="shared" ca="1" si="65"/>
        <v>1481.6582666071524</v>
      </c>
      <c r="P313" s="10"/>
      <c r="Q313" s="10"/>
      <c r="R313" s="9">
        <f t="shared" ca="1" si="66"/>
        <v>1481.6582666071524</v>
      </c>
      <c r="T313" s="9">
        <f t="shared" ca="1" si="67"/>
        <v>34.425557413671868</v>
      </c>
      <c r="U313" s="9">
        <f t="shared" ca="1" si="68"/>
        <v>22.136537757336555</v>
      </c>
      <c r="V313" s="9">
        <f t="shared" ca="1" si="69"/>
        <v>1481.6582666071524</v>
      </c>
      <c r="W313" s="9">
        <f t="shared" ca="1" si="56"/>
        <v>22.136537757336555</v>
      </c>
    </row>
    <row r="314" spans="3:23" s="9" customFormat="1" x14ac:dyDescent="0.2">
      <c r="C314" s="9">
        <v>301</v>
      </c>
      <c r="D314" s="10">
        <f t="shared" ca="1" si="57"/>
        <v>0.10125165345821208</v>
      </c>
      <c r="E314" s="10">
        <f t="shared" ca="1" si="57"/>
        <v>0.91700334697626029</v>
      </c>
      <c r="F314" s="10">
        <f t="shared" ca="1" si="58"/>
        <v>1.8556940048084709</v>
      </c>
      <c r="G314" s="10">
        <f t="shared" ca="1" si="59"/>
        <v>1518.5569400480847</v>
      </c>
      <c r="H314" s="10">
        <f t="shared" ca="1" si="60"/>
        <v>3.5983785480571906E-2</v>
      </c>
      <c r="I314" s="10">
        <f t="shared" ca="1" si="60"/>
        <v>0.7797164508131964</v>
      </c>
      <c r="J314" s="10">
        <f t="shared" ca="1" si="61"/>
        <v>0.47867509778924783</v>
      </c>
      <c r="K314" s="10">
        <f t="shared" ca="1" si="62"/>
        <v>1504.7867509778926</v>
      </c>
      <c r="L314" s="10">
        <f t="shared" ca="1" si="63"/>
        <v>0.57182042357042706</v>
      </c>
      <c r="M314" s="10">
        <f t="shared" ca="1" si="63"/>
        <v>0.93901979916465228</v>
      </c>
      <c r="N314" s="10">
        <f t="shared" ca="1" si="64"/>
        <v>0.98062697166471102</v>
      </c>
      <c r="O314" s="10">
        <f t="shared" ca="1" si="65"/>
        <v>1509.8062697166472</v>
      </c>
      <c r="P314" s="10"/>
      <c r="Q314" s="10"/>
      <c r="R314" s="9">
        <f t="shared" ca="1" si="66"/>
        <v>1504.7867509778926</v>
      </c>
      <c r="T314" s="9">
        <f t="shared" ca="1" si="67"/>
        <v>13.770189070192146</v>
      </c>
      <c r="U314" s="9">
        <f t="shared" ca="1" si="68"/>
        <v>1504.7867509778926</v>
      </c>
      <c r="V314" s="9">
        <f t="shared" ca="1" si="69"/>
        <v>5.0195187387546412</v>
      </c>
      <c r="W314" s="9">
        <f t="shared" ca="1" si="56"/>
        <v>5.0195187387546412</v>
      </c>
    </row>
    <row r="315" spans="3:23" s="9" customFormat="1" x14ac:dyDescent="0.2">
      <c r="C315" s="9">
        <v>302</v>
      </c>
      <c r="D315" s="10">
        <f t="shared" ca="1" si="57"/>
        <v>0.54789194763897775</v>
      </c>
      <c r="E315" s="10">
        <f t="shared" ca="1" si="57"/>
        <v>7.961040209187642E-3</v>
      </c>
      <c r="F315" s="10">
        <f t="shared" ca="1" si="58"/>
        <v>1.0956030342420198</v>
      </c>
      <c r="G315" s="10">
        <f t="shared" ca="1" si="59"/>
        <v>1510.9560303424203</v>
      </c>
      <c r="H315" s="10">
        <f t="shared" ca="1" si="60"/>
        <v>0.5775262837402384</v>
      </c>
      <c r="I315" s="10">
        <f t="shared" ca="1" si="60"/>
        <v>0.15804707382818795</v>
      </c>
      <c r="J315" s="10">
        <f t="shared" ca="1" si="61"/>
        <v>0.57228311399553577</v>
      </c>
      <c r="K315" s="10">
        <f t="shared" ca="1" si="62"/>
        <v>1505.7228311399554</v>
      </c>
      <c r="L315" s="10">
        <f t="shared" ca="1" si="63"/>
        <v>0.89665862556282483</v>
      </c>
      <c r="M315" s="10">
        <f t="shared" ca="1" si="63"/>
        <v>0.21369148044837039</v>
      </c>
      <c r="N315" s="10">
        <f t="shared" ca="1" si="64"/>
        <v>0.10563368167068327</v>
      </c>
      <c r="O315" s="10">
        <f t="shared" ca="1" si="65"/>
        <v>1501.0563368167068</v>
      </c>
      <c r="P315" s="10"/>
      <c r="Q315" s="10"/>
      <c r="R315" s="9">
        <f t="shared" ca="1" si="66"/>
        <v>1501.0563368167068</v>
      </c>
      <c r="T315" s="9">
        <f t="shared" ca="1" si="67"/>
        <v>9.8996935257134737</v>
      </c>
      <c r="U315" s="9">
        <f t="shared" ca="1" si="68"/>
        <v>4.6664943232485712</v>
      </c>
      <c r="V315" s="9">
        <f t="shared" ca="1" si="69"/>
        <v>1501.0563368167068</v>
      </c>
      <c r="W315" s="9">
        <f t="shared" ca="1" si="56"/>
        <v>4.6664943232485712</v>
      </c>
    </row>
    <row r="316" spans="3:23" s="9" customFormat="1" x14ac:dyDescent="0.2">
      <c r="C316" s="9">
        <v>303</v>
      </c>
      <c r="D316" s="10">
        <f t="shared" ca="1" si="57"/>
        <v>0.32293114871733719</v>
      </c>
      <c r="E316" s="10">
        <f t="shared" ca="1" si="57"/>
        <v>0.51071028646555949</v>
      </c>
      <c r="F316" s="10">
        <f t="shared" ca="1" si="58"/>
        <v>-1.5001367517937854</v>
      </c>
      <c r="G316" s="10">
        <f t="shared" ca="1" si="59"/>
        <v>1484.9986324820622</v>
      </c>
      <c r="H316" s="10">
        <f t="shared" ca="1" si="60"/>
        <v>0.3365280139318042</v>
      </c>
      <c r="I316" s="10">
        <f t="shared" ca="1" si="60"/>
        <v>0.65653853051555855</v>
      </c>
      <c r="J316" s="10">
        <f t="shared" ca="1" si="61"/>
        <v>-0.81771506951182571</v>
      </c>
      <c r="K316" s="10">
        <f t="shared" ca="1" si="62"/>
        <v>1491.8228493048819</v>
      </c>
      <c r="L316" s="10">
        <f t="shared" ca="1" si="63"/>
        <v>5.6941485799437808E-2</v>
      </c>
      <c r="M316" s="10">
        <f t="shared" ca="1" si="63"/>
        <v>3.3685990209597616E-2</v>
      </c>
      <c r="N316" s="10">
        <f t="shared" ca="1" si="64"/>
        <v>2.3406229003888757</v>
      </c>
      <c r="O316" s="10">
        <f t="shared" ca="1" si="65"/>
        <v>1523.4062290038887</v>
      </c>
      <c r="P316" s="10"/>
      <c r="Q316" s="10"/>
      <c r="R316" s="9">
        <f t="shared" ca="1" si="66"/>
        <v>1484.9986324820622</v>
      </c>
      <c r="T316" s="9">
        <f t="shared" ca="1" si="67"/>
        <v>1484.9986324820622</v>
      </c>
      <c r="U316" s="9">
        <f t="shared" ca="1" si="68"/>
        <v>6.8242168228196078</v>
      </c>
      <c r="V316" s="9">
        <f t="shared" ca="1" si="69"/>
        <v>38.407596521826463</v>
      </c>
      <c r="W316" s="9">
        <f t="shared" ca="1" si="56"/>
        <v>6.8242168228196078</v>
      </c>
    </row>
    <row r="317" spans="3:23" s="9" customFormat="1" x14ac:dyDescent="0.2">
      <c r="C317" s="9">
        <v>304</v>
      </c>
      <c r="D317" s="10">
        <f t="shared" ca="1" si="57"/>
        <v>3.9448828451560614E-2</v>
      </c>
      <c r="E317" s="10">
        <f t="shared" ca="1" si="57"/>
        <v>0.78560479927854798</v>
      </c>
      <c r="F317" s="10">
        <f t="shared" ca="1" si="58"/>
        <v>0.56410630743154211</v>
      </c>
      <c r="G317" s="10">
        <f t="shared" ca="1" si="59"/>
        <v>1505.6410630743155</v>
      </c>
      <c r="H317" s="10">
        <f t="shared" ca="1" si="60"/>
        <v>0.55350170838694845</v>
      </c>
      <c r="I317" s="10">
        <f t="shared" ca="1" si="60"/>
        <v>0.82302110333098366</v>
      </c>
      <c r="J317" s="10">
        <f t="shared" ca="1" si="61"/>
        <v>0.481694963432165</v>
      </c>
      <c r="K317" s="10">
        <f t="shared" ca="1" si="62"/>
        <v>1504.8169496343216</v>
      </c>
      <c r="L317" s="10">
        <f t="shared" ca="1" si="63"/>
        <v>0.61575549373104443</v>
      </c>
      <c r="M317" s="10">
        <f t="shared" ca="1" si="63"/>
        <v>3.6736526682699222E-2</v>
      </c>
      <c r="N317" s="10">
        <f t="shared" ca="1" si="64"/>
        <v>0.95867161883149221</v>
      </c>
      <c r="O317" s="10">
        <f t="shared" ca="1" si="65"/>
        <v>1509.586716188315</v>
      </c>
      <c r="P317" s="10"/>
      <c r="Q317" s="10"/>
      <c r="R317" s="9">
        <f t="shared" ca="1" si="66"/>
        <v>1504.8169496343216</v>
      </c>
      <c r="T317" s="9">
        <f t="shared" ca="1" si="67"/>
        <v>0.82411343999388009</v>
      </c>
      <c r="U317" s="9">
        <f t="shared" ca="1" si="68"/>
        <v>1504.8169496343216</v>
      </c>
      <c r="V317" s="9">
        <f t="shared" ca="1" si="69"/>
        <v>4.7697665539933496</v>
      </c>
      <c r="W317" s="9">
        <f t="shared" ca="1" si="56"/>
        <v>0.82411343999388009</v>
      </c>
    </row>
    <row r="318" spans="3:23" s="9" customFormat="1" x14ac:dyDescent="0.2">
      <c r="C318" s="9">
        <v>305</v>
      </c>
      <c r="D318" s="10">
        <f t="shared" ca="1" si="57"/>
        <v>0.65989011340302484</v>
      </c>
      <c r="E318" s="10">
        <f t="shared" ca="1" si="57"/>
        <v>0.68038627867108747</v>
      </c>
      <c r="F318" s="10">
        <f t="shared" ca="1" si="58"/>
        <v>-0.38621847804986098</v>
      </c>
      <c r="G318" s="10">
        <f t="shared" ca="1" si="59"/>
        <v>1496.1378152195014</v>
      </c>
      <c r="H318" s="10">
        <f t="shared" ca="1" si="60"/>
        <v>0.39747319377782264</v>
      </c>
      <c r="I318" s="10">
        <f t="shared" ca="1" si="60"/>
        <v>0.63098073613100214</v>
      </c>
      <c r="J318" s="10">
        <f t="shared" ca="1" si="61"/>
        <v>-0.92377047738972973</v>
      </c>
      <c r="K318" s="10">
        <f t="shared" ca="1" si="62"/>
        <v>1490.7622952261027</v>
      </c>
      <c r="L318" s="10">
        <f t="shared" ca="1" si="63"/>
        <v>0.35684332898882942</v>
      </c>
      <c r="M318" s="10">
        <f t="shared" ca="1" si="63"/>
        <v>0.62078788812986396</v>
      </c>
      <c r="N318" s="10">
        <f t="shared" ca="1" si="64"/>
        <v>-1.0416218778169508</v>
      </c>
      <c r="O318" s="10">
        <f t="shared" ca="1" si="65"/>
        <v>1489.5837812218306</v>
      </c>
      <c r="P318" s="10"/>
      <c r="Q318" s="10"/>
      <c r="R318" s="9">
        <f t="shared" ca="1" si="66"/>
        <v>1489.5837812218306</v>
      </c>
      <c r="T318" s="9">
        <f t="shared" ca="1" si="67"/>
        <v>6.5540339976707855</v>
      </c>
      <c r="U318" s="9">
        <f t="shared" ca="1" si="68"/>
        <v>1.1785140042720741</v>
      </c>
      <c r="V318" s="9">
        <f t="shared" ca="1" si="69"/>
        <v>1489.5837812218306</v>
      </c>
      <c r="W318" s="9">
        <f t="shared" ca="1" si="56"/>
        <v>1.1785140042720741</v>
      </c>
    </row>
    <row r="319" spans="3:23" s="9" customFormat="1" x14ac:dyDescent="0.2">
      <c r="C319" s="9">
        <v>306</v>
      </c>
      <c r="D319" s="10">
        <f t="shared" ca="1" si="57"/>
        <v>0.19239235268916088</v>
      </c>
      <c r="E319" s="10">
        <f t="shared" ca="1" si="57"/>
        <v>0.26737680681964893</v>
      </c>
      <c r="F319" s="10">
        <f t="shared" ca="1" si="58"/>
        <v>-0.19783769430317008</v>
      </c>
      <c r="G319" s="10">
        <f t="shared" ca="1" si="59"/>
        <v>1498.0216230569683</v>
      </c>
      <c r="H319" s="10">
        <f t="shared" ca="1" si="60"/>
        <v>0.36206685188135102</v>
      </c>
      <c r="I319" s="10">
        <f t="shared" ca="1" si="60"/>
        <v>0.51716638878782506</v>
      </c>
      <c r="J319" s="10">
        <f t="shared" ca="1" si="61"/>
        <v>-1.417147272210689</v>
      </c>
      <c r="K319" s="10">
        <f t="shared" ca="1" si="62"/>
        <v>1485.828527277893</v>
      </c>
      <c r="L319" s="10">
        <f t="shared" ca="1" si="63"/>
        <v>0.69886449008126228</v>
      </c>
      <c r="M319" s="10">
        <f t="shared" ca="1" si="63"/>
        <v>0.24017811895495456</v>
      </c>
      <c r="N319" s="10">
        <f t="shared" ca="1" si="64"/>
        <v>5.2207906807803468E-2</v>
      </c>
      <c r="O319" s="10">
        <f t="shared" ca="1" si="65"/>
        <v>1500.522079068078</v>
      </c>
      <c r="P319" s="10"/>
      <c r="Q319" s="10"/>
      <c r="R319" s="9">
        <f t="shared" ca="1" si="66"/>
        <v>1485.828527277893</v>
      </c>
      <c r="T319" s="9">
        <f t="shared" ca="1" si="67"/>
        <v>12.193095779075293</v>
      </c>
      <c r="U319" s="9">
        <f t="shared" ca="1" si="68"/>
        <v>1485.828527277893</v>
      </c>
      <c r="V319" s="9">
        <f t="shared" ca="1" si="69"/>
        <v>14.693551790184983</v>
      </c>
      <c r="W319" s="9">
        <f t="shared" ca="1" si="56"/>
        <v>12.193095779075293</v>
      </c>
    </row>
    <row r="320" spans="3:23" s="9" customFormat="1" x14ac:dyDescent="0.2">
      <c r="C320" s="9">
        <v>307</v>
      </c>
      <c r="D320" s="10">
        <f t="shared" ca="1" si="57"/>
        <v>0.21028099168511682</v>
      </c>
      <c r="E320" s="10">
        <f t="shared" ca="1" si="57"/>
        <v>0.85542438146121846</v>
      </c>
      <c r="F320" s="10">
        <f t="shared" ca="1" si="58"/>
        <v>1.0860873527218404</v>
      </c>
      <c r="G320" s="10">
        <f t="shared" ca="1" si="59"/>
        <v>1510.8608735272185</v>
      </c>
      <c r="H320" s="10">
        <f t="shared" ca="1" si="60"/>
        <v>0.57758267888156078</v>
      </c>
      <c r="I320" s="10">
        <f t="shared" ca="1" si="60"/>
        <v>0.69586200146826716</v>
      </c>
      <c r="J320" s="10">
        <f t="shared" ca="1" si="61"/>
        <v>-0.34957257413512072</v>
      </c>
      <c r="K320" s="10">
        <f t="shared" ca="1" si="62"/>
        <v>1496.5042742586488</v>
      </c>
      <c r="L320" s="10">
        <f t="shared" ca="1" si="63"/>
        <v>0.31597379049056507</v>
      </c>
      <c r="M320" s="10">
        <f t="shared" ca="1" si="63"/>
        <v>0.10950837870531205</v>
      </c>
      <c r="N320" s="10">
        <f t="shared" ca="1" si="64"/>
        <v>1.1725888319147111</v>
      </c>
      <c r="O320" s="10">
        <f t="shared" ca="1" si="65"/>
        <v>1511.7258883191471</v>
      </c>
      <c r="P320" s="10"/>
      <c r="Q320" s="10"/>
      <c r="R320" s="9">
        <f t="shared" ca="1" si="66"/>
        <v>1496.5042742586488</v>
      </c>
      <c r="T320" s="9">
        <f t="shared" ca="1" si="67"/>
        <v>14.356599268569653</v>
      </c>
      <c r="U320" s="9">
        <f t="shared" ca="1" si="68"/>
        <v>1496.5042742586488</v>
      </c>
      <c r="V320" s="9">
        <f t="shared" ca="1" si="69"/>
        <v>15.221614060498268</v>
      </c>
      <c r="W320" s="9">
        <f t="shared" ca="1" si="56"/>
        <v>14.356599268569653</v>
      </c>
    </row>
    <row r="321" spans="3:23" s="9" customFormat="1" x14ac:dyDescent="0.2">
      <c r="C321" s="9">
        <v>308</v>
      </c>
      <c r="D321" s="10">
        <f t="shared" ca="1" si="57"/>
        <v>6.4446892620792839E-2</v>
      </c>
      <c r="E321" s="10">
        <f t="shared" ca="1" si="57"/>
        <v>4.0270216075930954E-2</v>
      </c>
      <c r="F321" s="10">
        <f t="shared" ca="1" si="58"/>
        <v>2.2671947164598572</v>
      </c>
      <c r="G321" s="10">
        <f t="shared" ca="1" si="59"/>
        <v>1522.6719471645986</v>
      </c>
      <c r="H321" s="10">
        <f t="shared" ca="1" si="60"/>
        <v>0.86775302533676624</v>
      </c>
      <c r="I321" s="10">
        <f t="shared" ca="1" si="60"/>
        <v>0.43586898086280512</v>
      </c>
      <c r="J321" s="10">
        <f t="shared" ca="1" si="61"/>
        <v>-0.48997266312604199</v>
      </c>
      <c r="K321" s="10">
        <f t="shared" ca="1" si="62"/>
        <v>1495.1002733687396</v>
      </c>
      <c r="L321" s="10">
        <f t="shared" ca="1" si="63"/>
        <v>0.46614604749090915</v>
      </c>
      <c r="M321" s="10">
        <f t="shared" ca="1" si="63"/>
        <v>0.18266118490296646</v>
      </c>
      <c r="N321" s="10">
        <f t="shared" ca="1" si="64"/>
        <v>0.50729402297060688</v>
      </c>
      <c r="O321" s="10">
        <f t="shared" ca="1" si="65"/>
        <v>1505.0729402297061</v>
      </c>
      <c r="P321" s="10"/>
      <c r="Q321" s="10"/>
      <c r="R321" s="9">
        <f t="shared" ca="1" si="66"/>
        <v>1495.1002733687396</v>
      </c>
      <c r="T321" s="9">
        <f t="shared" ca="1" si="67"/>
        <v>27.571673795858942</v>
      </c>
      <c r="U321" s="9">
        <f t="shared" ca="1" si="68"/>
        <v>1495.1002733687396</v>
      </c>
      <c r="V321" s="9">
        <f t="shared" ca="1" si="69"/>
        <v>9.9726668609664557</v>
      </c>
      <c r="W321" s="9">
        <f t="shared" ca="1" si="56"/>
        <v>9.9726668609664557</v>
      </c>
    </row>
    <row r="322" spans="3:23" s="9" customFormat="1" x14ac:dyDescent="0.2">
      <c r="C322" s="9">
        <v>309</v>
      </c>
      <c r="D322" s="10">
        <f t="shared" ca="1" si="57"/>
        <v>0.16710759972363642</v>
      </c>
      <c r="E322" s="10">
        <f t="shared" ca="1" si="57"/>
        <v>0.22043012328280476</v>
      </c>
      <c r="F322" s="10">
        <f t="shared" ca="1" si="58"/>
        <v>0.34943173328086741</v>
      </c>
      <c r="G322" s="10">
        <f t="shared" ca="1" si="59"/>
        <v>1503.4943173328086</v>
      </c>
      <c r="H322" s="10">
        <f t="shared" ca="1" si="60"/>
        <v>0.26888715545427155</v>
      </c>
      <c r="I322" s="10">
        <f t="shared" ca="1" si="60"/>
        <v>0.80462708949201678</v>
      </c>
      <c r="J322" s="10">
        <f t="shared" ca="1" si="61"/>
        <v>0.54544497194054609</v>
      </c>
      <c r="K322" s="10">
        <f t="shared" ca="1" si="62"/>
        <v>1505.4544497194054</v>
      </c>
      <c r="L322" s="10">
        <f t="shared" ca="1" si="63"/>
        <v>0.56049878218932914</v>
      </c>
      <c r="M322" s="10">
        <f t="shared" ca="1" si="63"/>
        <v>0.49471511347254515</v>
      </c>
      <c r="N322" s="10">
        <f t="shared" ca="1" si="64"/>
        <v>-1.0754441857276664</v>
      </c>
      <c r="O322" s="10">
        <f t="shared" ca="1" si="65"/>
        <v>1489.2455581427234</v>
      </c>
      <c r="P322" s="10"/>
      <c r="Q322" s="10"/>
      <c r="R322" s="9">
        <f t="shared" ca="1" si="66"/>
        <v>1489.2455581427234</v>
      </c>
      <c r="T322" s="9">
        <f t="shared" ca="1" si="67"/>
        <v>14.248759190085138</v>
      </c>
      <c r="U322" s="9">
        <f t="shared" ca="1" si="68"/>
        <v>16.208891576681935</v>
      </c>
      <c r="V322" s="9">
        <f t="shared" ca="1" si="69"/>
        <v>1489.2455581427234</v>
      </c>
      <c r="W322" s="9">
        <f t="shared" ca="1" si="56"/>
        <v>14.248759190085138</v>
      </c>
    </row>
    <row r="323" spans="3:23" s="9" customFormat="1" x14ac:dyDescent="0.2">
      <c r="C323" s="9">
        <v>310</v>
      </c>
      <c r="D323" s="10">
        <f t="shared" ca="1" si="57"/>
        <v>0.76331932232941901</v>
      </c>
      <c r="E323" s="10">
        <f t="shared" ca="1" si="57"/>
        <v>0.95687061542806084</v>
      </c>
      <c r="F323" s="10">
        <f t="shared" ca="1" si="58"/>
        <v>0.70813304723016934</v>
      </c>
      <c r="G323" s="10">
        <f t="shared" ca="1" si="59"/>
        <v>1507.0813304723017</v>
      </c>
      <c r="H323" s="10">
        <f t="shared" ca="1" si="60"/>
        <v>0.61657683908841421</v>
      </c>
      <c r="I323" s="10">
        <f t="shared" ca="1" si="60"/>
        <v>0.16387850701051909</v>
      </c>
      <c r="J323" s="10">
        <f t="shared" ca="1" si="61"/>
        <v>0.50656152248851349</v>
      </c>
      <c r="K323" s="10">
        <f t="shared" ca="1" si="62"/>
        <v>1505.0656152248851</v>
      </c>
      <c r="L323" s="10">
        <f t="shared" ca="1" si="63"/>
        <v>8.1526141802971019E-2</v>
      </c>
      <c r="M323" s="10">
        <f t="shared" ca="1" si="63"/>
        <v>0.23972061633395669</v>
      </c>
      <c r="N323" s="10">
        <f t="shared" ca="1" si="64"/>
        <v>0.14451819604670599</v>
      </c>
      <c r="O323" s="10">
        <f t="shared" ca="1" si="65"/>
        <v>1501.4451819604672</v>
      </c>
      <c r="P323" s="10"/>
      <c r="Q323" s="10"/>
      <c r="R323" s="9">
        <f t="shared" ca="1" si="66"/>
        <v>1501.4451819604672</v>
      </c>
      <c r="T323" s="9">
        <f t="shared" ca="1" si="67"/>
        <v>5.6361485118345627</v>
      </c>
      <c r="U323" s="9">
        <f t="shared" ca="1" si="68"/>
        <v>3.6204332644178976</v>
      </c>
      <c r="V323" s="9">
        <f t="shared" ca="1" si="69"/>
        <v>1501.4451819604672</v>
      </c>
      <c r="W323" s="9">
        <f t="shared" ca="1" si="56"/>
        <v>3.6204332644178976</v>
      </c>
    </row>
    <row r="324" spans="3:23" s="9" customFormat="1" x14ac:dyDescent="0.2">
      <c r="C324" s="9">
        <v>311</v>
      </c>
      <c r="D324" s="10">
        <f t="shared" ca="1" si="57"/>
        <v>0.56854744453182993</v>
      </c>
      <c r="E324" s="10">
        <f t="shared" ca="1" si="57"/>
        <v>0.27085804941272729</v>
      </c>
      <c r="F324" s="10">
        <f t="shared" ca="1" si="58"/>
        <v>-0.13887440236287665</v>
      </c>
      <c r="G324" s="10">
        <f t="shared" ca="1" si="59"/>
        <v>1498.6112559763712</v>
      </c>
      <c r="H324" s="10">
        <f t="shared" ca="1" si="60"/>
        <v>0.89894909549466395</v>
      </c>
      <c r="I324" s="10">
        <f t="shared" ca="1" si="60"/>
        <v>8.6895926022469538E-2</v>
      </c>
      <c r="J324" s="10">
        <f t="shared" ca="1" si="61"/>
        <v>0.39447571226343986</v>
      </c>
      <c r="K324" s="10">
        <f t="shared" ca="1" si="62"/>
        <v>1503.9447571226344</v>
      </c>
      <c r="L324" s="10">
        <f t="shared" ca="1" si="63"/>
        <v>0.20831211123392812</v>
      </c>
      <c r="M324" s="10">
        <f t="shared" ca="1" si="63"/>
        <v>0.14396319383254108</v>
      </c>
      <c r="N324" s="10">
        <f t="shared" ca="1" si="64"/>
        <v>1.0947249085366531</v>
      </c>
      <c r="O324" s="10">
        <f t="shared" ca="1" si="65"/>
        <v>1510.9472490853666</v>
      </c>
      <c r="P324" s="10"/>
      <c r="Q324" s="10"/>
      <c r="R324" s="9">
        <f t="shared" ca="1" si="66"/>
        <v>1498.6112559763712</v>
      </c>
      <c r="T324" s="9">
        <f t="shared" ca="1" si="67"/>
        <v>1498.6112559763712</v>
      </c>
      <c r="U324" s="9">
        <f t="shared" ca="1" si="68"/>
        <v>5.3335011462631883</v>
      </c>
      <c r="V324" s="9">
        <f t="shared" ca="1" si="69"/>
        <v>12.335993108995353</v>
      </c>
      <c r="W324" s="9">
        <f t="shared" ca="1" si="56"/>
        <v>5.3335011462631883</v>
      </c>
    </row>
    <row r="325" spans="3:23" s="9" customFormat="1" x14ac:dyDescent="0.2">
      <c r="C325" s="9">
        <v>312</v>
      </c>
      <c r="D325" s="10">
        <f t="shared" ca="1" si="57"/>
        <v>0.64837930265843147</v>
      </c>
      <c r="E325" s="10">
        <f t="shared" ca="1" si="57"/>
        <v>0.4763259517308186</v>
      </c>
      <c r="F325" s="10">
        <f t="shared" ca="1" si="58"/>
        <v>-0.92061189016352218</v>
      </c>
      <c r="G325" s="10">
        <f t="shared" ca="1" si="59"/>
        <v>1490.7938810983649</v>
      </c>
      <c r="H325" s="10">
        <f t="shared" ca="1" si="60"/>
        <v>0.20944837083650236</v>
      </c>
      <c r="I325" s="10">
        <f t="shared" ca="1" si="60"/>
        <v>0.23634024093766637</v>
      </c>
      <c r="J325" s="10">
        <f t="shared" ca="1" si="61"/>
        <v>0.15157329705431413</v>
      </c>
      <c r="K325" s="10">
        <f t="shared" ca="1" si="62"/>
        <v>1501.5157329705432</v>
      </c>
      <c r="L325" s="10">
        <f t="shared" ca="1" si="63"/>
        <v>0.64848806606620402</v>
      </c>
      <c r="M325" s="10">
        <f t="shared" ca="1" si="63"/>
        <v>0.97768183393870278</v>
      </c>
      <c r="N325" s="10">
        <f t="shared" ca="1" si="64"/>
        <v>0.9215753396140316</v>
      </c>
      <c r="O325" s="10">
        <f t="shared" ca="1" si="65"/>
        <v>1509.2157533961404</v>
      </c>
      <c r="P325" s="10"/>
      <c r="Q325" s="10"/>
      <c r="R325" s="9">
        <f t="shared" ca="1" si="66"/>
        <v>1490.7938810983649</v>
      </c>
      <c r="T325" s="9">
        <f t="shared" ca="1" si="67"/>
        <v>1490.7938810983649</v>
      </c>
      <c r="U325" s="9">
        <f t="shared" ca="1" si="68"/>
        <v>10.721851872178377</v>
      </c>
      <c r="V325" s="9">
        <f t="shared" ca="1" si="69"/>
        <v>18.421872297775508</v>
      </c>
      <c r="W325" s="9">
        <f t="shared" ca="1" si="56"/>
        <v>10.721851872178377</v>
      </c>
    </row>
    <row r="326" spans="3:23" s="9" customFormat="1" x14ac:dyDescent="0.2">
      <c r="C326" s="9">
        <v>313</v>
      </c>
      <c r="D326" s="10">
        <f t="shared" ca="1" si="57"/>
        <v>0.2126395076082751</v>
      </c>
      <c r="E326" s="10">
        <f t="shared" ca="1" si="57"/>
        <v>0.58855906265310765</v>
      </c>
      <c r="F326" s="10">
        <f t="shared" ca="1" si="58"/>
        <v>-1.4941839855612178</v>
      </c>
      <c r="G326" s="10">
        <f t="shared" ca="1" si="59"/>
        <v>1485.0581601443878</v>
      </c>
      <c r="H326" s="10">
        <f t="shared" ca="1" si="60"/>
        <v>0.30727328369767992</v>
      </c>
      <c r="I326" s="10">
        <f t="shared" ca="1" si="60"/>
        <v>0.49480663221045584</v>
      </c>
      <c r="J326" s="10">
        <f t="shared" ca="1" si="61"/>
        <v>-1.535422902517841</v>
      </c>
      <c r="K326" s="10">
        <f t="shared" ca="1" si="62"/>
        <v>1484.6457709748215</v>
      </c>
      <c r="L326" s="10">
        <f t="shared" ca="1" si="63"/>
        <v>0.67014599209031622</v>
      </c>
      <c r="M326" s="10">
        <f t="shared" ca="1" si="63"/>
        <v>0.82694046440738811</v>
      </c>
      <c r="N326" s="10">
        <f t="shared" ca="1" si="64"/>
        <v>0.41588249713024328</v>
      </c>
      <c r="O326" s="10">
        <f t="shared" ca="1" si="65"/>
        <v>1504.1588249713025</v>
      </c>
      <c r="P326" s="10"/>
      <c r="Q326" s="10"/>
      <c r="R326" s="9">
        <f t="shared" ca="1" si="66"/>
        <v>1484.6457709748215</v>
      </c>
      <c r="T326" s="9">
        <f t="shared" ca="1" si="67"/>
        <v>0.41238916956626781</v>
      </c>
      <c r="U326" s="9">
        <f t="shared" ca="1" si="68"/>
        <v>1484.6457709748215</v>
      </c>
      <c r="V326" s="9">
        <f t="shared" ca="1" si="69"/>
        <v>19.513053996480949</v>
      </c>
      <c r="W326" s="9">
        <f t="shared" ca="1" si="56"/>
        <v>0.41238916956626781</v>
      </c>
    </row>
    <row r="327" spans="3:23" s="9" customFormat="1" x14ac:dyDescent="0.2">
      <c r="C327" s="9">
        <v>314</v>
      </c>
      <c r="D327" s="10">
        <f t="shared" ca="1" si="57"/>
        <v>0.4314011597004892</v>
      </c>
      <c r="E327" s="10">
        <f t="shared" ca="1" si="57"/>
        <v>0.69008781723790091</v>
      </c>
      <c r="F327" s="10">
        <f t="shared" ca="1" si="58"/>
        <v>-0.47668219606482354</v>
      </c>
      <c r="G327" s="10">
        <f t="shared" ca="1" si="59"/>
        <v>1495.2331780393517</v>
      </c>
      <c r="H327" s="10">
        <f t="shared" ca="1" si="60"/>
        <v>0.44091702189828752</v>
      </c>
      <c r="I327" s="10">
        <f t="shared" ca="1" si="60"/>
        <v>0.37625905212341482</v>
      </c>
      <c r="J327" s="10">
        <f t="shared" ca="1" si="61"/>
        <v>-0.91206053532543863</v>
      </c>
      <c r="K327" s="10">
        <f t="shared" ca="1" si="62"/>
        <v>1490.8793946467456</v>
      </c>
      <c r="L327" s="10">
        <f t="shared" ca="1" si="63"/>
        <v>2.1493985425163231E-2</v>
      </c>
      <c r="M327" s="10">
        <f t="shared" ca="1" si="63"/>
        <v>0.51040941581572219</v>
      </c>
      <c r="N327" s="10">
        <f t="shared" ca="1" si="64"/>
        <v>-2.7653495864886759</v>
      </c>
      <c r="O327" s="10">
        <f t="shared" ca="1" si="65"/>
        <v>1472.3465041351133</v>
      </c>
      <c r="P327" s="10"/>
      <c r="Q327" s="10"/>
      <c r="R327" s="9">
        <f t="shared" ca="1" si="66"/>
        <v>1472.3465041351133</v>
      </c>
      <c r="T327" s="9">
        <f t="shared" ca="1" si="67"/>
        <v>22.886673904238478</v>
      </c>
      <c r="U327" s="9">
        <f t="shared" ca="1" si="68"/>
        <v>18.532890511632331</v>
      </c>
      <c r="V327" s="9">
        <f t="shared" ca="1" si="69"/>
        <v>1472.3465041351133</v>
      </c>
      <c r="W327" s="9">
        <f t="shared" ca="1" si="56"/>
        <v>18.532890511632331</v>
      </c>
    </row>
    <row r="328" spans="3:23" s="9" customFormat="1" x14ac:dyDescent="0.2">
      <c r="C328" s="9">
        <v>315</v>
      </c>
      <c r="D328" s="10">
        <f t="shared" ca="1" si="57"/>
        <v>5.6313526591632579E-3</v>
      </c>
      <c r="E328" s="10">
        <f t="shared" ca="1" si="57"/>
        <v>0.5336359533982703</v>
      </c>
      <c r="F328" s="10">
        <f t="shared" ca="1" si="58"/>
        <v>-3.1469004779348211</v>
      </c>
      <c r="G328" s="10">
        <f t="shared" ca="1" si="59"/>
        <v>1468.5309952206517</v>
      </c>
      <c r="H328" s="10">
        <f t="shared" ca="1" si="60"/>
        <v>0.33200775731720877</v>
      </c>
      <c r="I328" s="10">
        <f t="shared" ca="1" si="60"/>
        <v>0.55949793910330459</v>
      </c>
      <c r="J328" s="10">
        <f t="shared" ca="1" si="61"/>
        <v>-1.3824259348513817</v>
      </c>
      <c r="K328" s="10">
        <f t="shared" ca="1" si="62"/>
        <v>1486.1757406514862</v>
      </c>
      <c r="L328" s="10">
        <f t="shared" ca="1" si="63"/>
        <v>0.2882099865000245</v>
      </c>
      <c r="M328" s="10">
        <f t="shared" ca="1" si="63"/>
        <v>0.51997960483570105</v>
      </c>
      <c r="N328" s="10">
        <f t="shared" ca="1" si="64"/>
        <v>-1.5649685377807812</v>
      </c>
      <c r="O328" s="10">
        <f t="shared" ca="1" si="65"/>
        <v>1484.3503146221922</v>
      </c>
      <c r="P328" s="10"/>
      <c r="Q328" s="10"/>
      <c r="R328" s="9">
        <f t="shared" ca="1" si="66"/>
        <v>1468.5309952206517</v>
      </c>
      <c r="T328" s="9">
        <f t="shared" ca="1" si="67"/>
        <v>1468.5309952206517</v>
      </c>
      <c r="U328" s="9">
        <f t="shared" ca="1" si="68"/>
        <v>17.644745430834519</v>
      </c>
      <c r="V328" s="9">
        <f t="shared" ca="1" si="69"/>
        <v>15.819319401540497</v>
      </c>
      <c r="W328" s="9">
        <f t="shared" ca="1" si="56"/>
        <v>15.819319401540497</v>
      </c>
    </row>
    <row r="329" spans="3:23" s="9" customFormat="1" x14ac:dyDescent="0.2">
      <c r="C329" s="9">
        <v>316</v>
      </c>
      <c r="D329" s="10">
        <f t="shared" ca="1" si="57"/>
        <v>0.47098455421534391</v>
      </c>
      <c r="E329" s="10">
        <f t="shared" ca="1" si="57"/>
        <v>0.20566180262654443</v>
      </c>
      <c r="F329" s="10">
        <f t="shared" ca="1" si="58"/>
        <v>0.33745666790790929</v>
      </c>
      <c r="G329" s="10">
        <f t="shared" ca="1" si="59"/>
        <v>1503.3745666790792</v>
      </c>
      <c r="H329" s="10">
        <f t="shared" ca="1" si="60"/>
        <v>0.70222913912737928</v>
      </c>
      <c r="I329" s="10">
        <f t="shared" ca="1" si="60"/>
        <v>8.0704091123968369E-2</v>
      </c>
      <c r="J329" s="10">
        <f t="shared" ca="1" si="61"/>
        <v>0.7350236194506794</v>
      </c>
      <c r="K329" s="10">
        <f t="shared" ca="1" si="62"/>
        <v>1507.3502361945068</v>
      </c>
      <c r="L329" s="10">
        <f t="shared" ca="1" si="63"/>
        <v>0.70783208043763401</v>
      </c>
      <c r="M329" s="10">
        <f t="shared" ca="1" si="63"/>
        <v>0.1008157785010344</v>
      </c>
      <c r="N329" s="10">
        <f t="shared" ca="1" si="64"/>
        <v>0.67004043840767114</v>
      </c>
      <c r="O329" s="10">
        <f t="shared" ca="1" si="65"/>
        <v>1506.7004043840768</v>
      </c>
      <c r="P329" s="10"/>
      <c r="Q329" s="10"/>
      <c r="R329" s="9">
        <f t="shared" ca="1" si="66"/>
        <v>1503.3745666790792</v>
      </c>
      <c r="T329" s="9">
        <f t="shared" ca="1" si="67"/>
        <v>1503.3745666790792</v>
      </c>
      <c r="U329" s="9">
        <f t="shared" ca="1" si="68"/>
        <v>3.9756695154276258</v>
      </c>
      <c r="V329" s="9">
        <f t="shared" ca="1" si="69"/>
        <v>3.3258377049976389</v>
      </c>
      <c r="W329" s="9">
        <f t="shared" ca="1" si="56"/>
        <v>3.3258377049976389</v>
      </c>
    </row>
    <row r="330" spans="3:23" s="9" customFormat="1" x14ac:dyDescent="0.2">
      <c r="C330" s="9">
        <v>317</v>
      </c>
      <c r="D330" s="10">
        <f t="shared" ca="1" si="57"/>
        <v>0.95943034573707098</v>
      </c>
      <c r="E330" s="10">
        <f t="shared" ca="1" si="57"/>
        <v>0.13031147085307182</v>
      </c>
      <c r="F330" s="10">
        <f t="shared" ca="1" si="58"/>
        <v>0.19660440797440051</v>
      </c>
      <c r="G330" s="10">
        <f t="shared" ca="1" si="59"/>
        <v>1501.9660440797441</v>
      </c>
      <c r="H330" s="10">
        <f t="shared" ca="1" si="60"/>
        <v>0.16317002828925742</v>
      </c>
      <c r="I330" s="10">
        <f t="shared" ca="1" si="60"/>
        <v>0.58153703818406899</v>
      </c>
      <c r="J330" s="10">
        <f t="shared" ca="1" si="61"/>
        <v>-1.65971410137758</v>
      </c>
      <c r="K330" s="10">
        <f t="shared" ca="1" si="62"/>
        <v>1483.4028589862241</v>
      </c>
      <c r="L330" s="10">
        <f t="shared" ca="1" si="63"/>
        <v>0.3508717107188194</v>
      </c>
      <c r="M330" s="10">
        <f t="shared" ca="1" si="63"/>
        <v>0.27028966895354134</v>
      </c>
      <c r="N330" s="10">
        <f t="shared" ca="1" si="64"/>
        <v>-0.18400751158729828</v>
      </c>
      <c r="O330" s="10">
        <f t="shared" ca="1" si="65"/>
        <v>1498.1599248841271</v>
      </c>
      <c r="P330" s="10"/>
      <c r="Q330" s="10"/>
      <c r="R330" s="9">
        <f t="shared" ca="1" si="66"/>
        <v>1483.4028589862241</v>
      </c>
      <c r="T330" s="9">
        <f t="shared" ca="1" si="67"/>
        <v>18.563185093519905</v>
      </c>
      <c r="U330" s="9">
        <f t="shared" ca="1" si="68"/>
        <v>1483.4028589862241</v>
      </c>
      <c r="V330" s="9">
        <f t="shared" ca="1" si="69"/>
        <v>14.757065897902976</v>
      </c>
      <c r="W330" s="9">
        <f t="shared" ca="1" si="56"/>
        <v>14.757065897902976</v>
      </c>
    </row>
    <row r="331" spans="3:23" s="9" customFormat="1" x14ac:dyDescent="0.2">
      <c r="C331" s="9">
        <v>318</v>
      </c>
      <c r="D331" s="10">
        <f t="shared" ca="1" si="57"/>
        <v>0.62001790141963475</v>
      </c>
      <c r="E331" s="10">
        <f t="shared" ca="1" si="57"/>
        <v>0.61268923372289563</v>
      </c>
      <c r="F331" s="10">
        <f t="shared" ca="1" si="58"/>
        <v>-0.74273870165750877</v>
      </c>
      <c r="G331" s="10">
        <f t="shared" ca="1" si="59"/>
        <v>1492.572612983425</v>
      </c>
      <c r="H331" s="10">
        <f t="shared" ca="1" si="60"/>
        <v>0.20678497185585654</v>
      </c>
      <c r="I331" s="10">
        <f t="shared" ca="1" si="60"/>
        <v>0.40601991499156398</v>
      </c>
      <c r="J331" s="10">
        <f t="shared" ca="1" si="61"/>
        <v>-1.4747885649085526</v>
      </c>
      <c r="K331" s="10">
        <f t="shared" ca="1" si="62"/>
        <v>1485.2521143509146</v>
      </c>
      <c r="L331" s="10">
        <f t="shared" ca="1" si="63"/>
        <v>0.13359185349726543</v>
      </c>
      <c r="M331" s="10">
        <f t="shared" ca="1" si="63"/>
        <v>0.3349031412332506</v>
      </c>
      <c r="N331" s="10">
        <f t="shared" ca="1" si="64"/>
        <v>-1.0203263716513495</v>
      </c>
      <c r="O331" s="10">
        <f t="shared" ca="1" si="65"/>
        <v>1489.7967362834866</v>
      </c>
      <c r="P331" s="10"/>
      <c r="Q331" s="10"/>
      <c r="R331" s="9">
        <f t="shared" ca="1" si="66"/>
        <v>1485.2521143509146</v>
      </c>
      <c r="T331" s="9">
        <f t="shared" ca="1" si="67"/>
        <v>7.3204986325104073</v>
      </c>
      <c r="U331" s="9">
        <f t="shared" ca="1" si="68"/>
        <v>1485.2521143509146</v>
      </c>
      <c r="V331" s="9">
        <f t="shared" ca="1" si="69"/>
        <v>4.5446219325719994</v>
      </c>
      <c r="W331" s="9">
        <f t="shared" ca="1" si="56"/>
        <v>4.5446219325719994</v>
      </c>
    </row>
    <row r="332" spans="3:23" s="9" customFormat="1" x14ac:dyDescent="0.2">
      <c r="C332" s="9">
        <v>319</v>
      </c>
      <c r="D332" s="10">
        <f t="shared" ca="1" si="57"/>
        <v>0.92728841025283459</v>
      </c>
      <c r="E332" s="10">
        <f t="shared" ca="1" si="57"/>
        <v>0.64929950921717439</v>
      </c>
      <c r="F332" s="10">
        <f t="shared" ca="1" si="58"/>
        <v>-0.22977301168854355</v>
      </c>
      <c r="G332" s="10">
        <f t="shared" ca="1" si="59"/>
        <v>1497.7022698831145</v>
      </c>
      <c r="H332" s="10">
        <f t="shared" ca="1" si="60"/>
        <v>0.68410269385781397</v>
      </c>
      <c r="I332" s="10">
        <f t="shared" ca="1" si="60"/>
        <v>0.60781471214328131</v>
      </c>
      <c r="J332" s="10">
        <f t="shared" ca="1" si="61"/>
        <v>-0.67896892741981796</v>
      </c>
      <c r="K332" s="10">
        <f t="shared" ca="1" si="62"/>
        <v>1493.2103107258017</v>
      </c>
      <c r="L332" s="10">
        <f t="shared" ca="1" si="63"/>
        <v>0.68728837103059559</v>
      </c>
      <c r="M332" s="10">
        <f t="shared" ca="1" si="63"/>
        <v>0.4008674514069277</v>
      </c>
      <c r="N332" s="10">
        <f t="shared" ca="1" si="64"/>
        <v>-0.70339452126742397</v>
      </c>
      <c r="O332" s="10">
        <f t="shared" ca="1" si="65"/>
        <v>1492.9660547873257</v>
      </c>
      <c r="P332" s="10"/>
      <c r="Q332" s="10"/>
      <c r="R332" s="9">
        <f t="shared" ca="1" si="66"/>
        <v>1492.9660547873257</v>
      </c>
      <c r="T332" s="9">
        <f t="shared" ca="1" si="67"/>
        <v>4.7362150957887934</v>
      </c>
      <c r="U332" s="9">
        <f t="shared" ca="1" si="68"/>
        <v>0.24425593847604432</v>
      </c>
      <c r="V332" s="9">
        <f t="shared" ca="1" si="69"/>
        <v>1492.9660547873257</v>
      </c>
      <c r="W332" s="9">
        <f t="shared" ca="1" si="56"/>
        <v>0.24425593847604432</v>
      </c>
    </row>
    <row r="333" spans="3:23" s="9" customFormat="1" x14ac:dyDescent="0.2">
      <c r="C333" s="9">
        <v>320</v>
      </c>
      <c r="D333" s="10">
        <f t="shared" ca="1" si="57"/>
        <v>0.20724640636572411</v>
      </c>
      <c r="E333" s="10">
        <f t="shared" ca="1" si="57"/>
        <v>0.45911235218151802</v>
      </c>
      <c r="F333" s="10">
        <f t="shared" ca="1" si="58"/>
        <v>-1.7159476283999409</v>
      </c>
      <c r="G333" s="10">
        <f t="shared" ca="1" si="59"/>
        <v>1482.8405237160007</v>
      </c>
      <c r="H333" s="10">
        <f t="shared" ca="1" si="60"/>
        <v>0.96316958941899722</v>
      </c>
      <c r="I333" s="10">
        <f t="shared" ca="1" si="60"/>
        <v>5.6936844324974811E-2</v>
      </c>
      <c r="J333" s="10">
        <f t="shared" ca="1" si="61"/>
        <v>0.25661097444337488</v>
      </c>
      <c r="K333" s="10">
        <f t="shared" ca="1" si="62"/>
        <v>1502.5661097444338</v>
      </c>
      <c r="L333" s="10">
        <f t="shared" ca="1" si="63"/>
        <v>0.10880989270913044</v>
      </c>
      <c r="M333" s="10">
        <f t="shared" ca="1" si="63"/>
        <v>0.4275213003091759</v>
      </c>
      <c r="N333" s="10">
        <f t="shared" ca="1" si="64"/>
        <v>-1.8915981986520418</v>
      </c>
      <c r="O333" s="10">
        <f t="shared" ca="1" si="65"/>
        <v>1481.0840180134796</v>
      </c>
      <c r="P333" s="10"/>
      <c r="Q333" s="10"/>
      <c r="R333" s="9">
        <f t="shared" ca="1" si="66"/>
        <v>1481.0840180134796</v>
      </c>
      <c r="T333" s="9">
        <f t="shared" ca="1" si="67"/>
        <v>1.7565057025210535</v>
      </c>
      <c r="U333" s="9">
        <f t="shared" ca="1" si="68"/>
        <v>21.482091730954153</v>
      </c>
      <c r="V333" s="9">
        <f t="shared" ca="1" si="69"/>
        <v>1481.0840180134796</v>
      </c>
      <c r="W333" s="9">
        <f t="shared" ref="W333:W396" ca="1" si="70">MIN(T333:V333)</f>
        <v>1.7565057025210535</v>
      </c>
    </row>
    <row r="334" spans="3:23" s="9" customFormat="1" x14ac:dyDescent="0.2">
      <c r="C334" s="9">
        <v>321</v>
      </c>
      <c r="D334" s="10">
        <f t="shared" ref="D334:E397" ca="1" si="71">RAND()</f>
        <v>0.76867052372652889</v>
      </c>
      <c r="E334" s="10">
        <f t="shared" ca="1" si="71"/>
        <v>0.94689887228174441</v>
      </c>
      <c r="F334" s="10">
        <f t="shared" ref="F334:F397" ca="1" si="72">SQRT(2*-1*LN(D334))*COS(2*PI()*E334)</f>
        <v>0.68538527133749649</v>
      </c>
      <c r="G334" s="10">
        <f t="shared" ref="G334:G397" ca="1" si="73">$C$7+(F334*$C$8)</f>
        <v>1506.8538527133749</v>
      </c>
      <c r="H334" s="10">
        <f t="shared" ref="H334:I397" ca="1" si="74">RAND()</f>
        <v>0.68325573803569584</v>
      </c>
      <c r="I334" s="10">
        <f t="shared" ca="1" si="74"/>
        <v>0.91478904894666724</v>
      </c>
      <c r="J334" s="10">
        <f t="shared" ref="J334:J397" ca="1" si="75">SQRT(2*-1*LN(H334))*COS(2*PI()*I334)</f>
        <v>0.75066229030978493</v>
      </c>
      <c r="K334" s="10">
        <f t="shared" ref="K334:K397" ca="1" si="76">$C$7+(J334*$C$8)</f>
        <v>1507.5066229030979</v>
      </c>
      <c r="L334" s="10">
        <f t="shared" ref="L334:M397" ca="1" si="77">RAND()</f>
        <v>0.52627064319194694</v>
      </c>
      <c r="M334" s="10">
        <f t="shared" ca="1" si="77"/>
        <v>0.63565280509114674</v>
      </c>
      <c r="N334" s="10">
        <f t="shared" ref="N334:N397" ca="1" si="78">SQRT(2*-1*LN(L334))*COS(2*PI()*M334)</f>
        <v>-0.74582940539543452</v>
      </c>
      <c r="O334" s="10">
        <f t="shared" ref="O334:O397" ca="1" si="79">$C$7+(N334*$C$8)</f>
        <v>1492.5417059460456</v>
      </c>
      <c r="P334" s="10"/>
      <c r="Q334" s="10"/>
      <c r="R334" s="9">
        <f t="shared" ref="R334:R397" ca="1" si="80">MIN(Q334,O334,K334,G334)</f>
        <v>1492.5417059460456</v>
      </c>
      <c r="T334" s="9">
        <f t="shared" ref="T334:T397" ca="1" si="81">IF(G334-R334&gt;0,G334-R334,G334)</f>
        <v>14.312146767329295</v>
      </c>
      <c r="U334" s="9">
        <f t="shared" ref="U334:U397" ca="1" si="82">IF(K334-R334&gt;0,K334-R334,K334)</f>
        <v>14.96491695705231</v>
      </c>
      <c r="V334" s="9">
        <f t="shared" ref="V334:V397" ca="1" si="83">IF(O334-R334&gt;0,O334-R334,O334)</f>
        <v>1492.5417059460456</v>
      </c>
      <c r="W334" s="9">
        <f t="shared" ca="1" si="70"/>
        <v>14.312146767329295</v>
      </c>
    </row>
    <row r="335" spans="3:23" s="9" customFormat="1" x14ac:dyDescent="0.2">
      <c r="C335" s="9">
        <v>322</v>
      </c>
      <c r="D335" s="10">
        <f t="shared" ca="1" si="71"/>
        <v>0.66089685539702381</v>
      </c>
      <c r="E335" s="10">
        <f t="shared" ca="1" si="71"/>
        <v>0.18433463319785848</v>
      </c>
      <c r="F335" s="10">
        <f t="shared" ca="1" si="72"/>
        <v>0.36494025053988244</v>
      </c>
      <c r="G335" s="10">
        <f t="shared" ca="1" si="73"/>
        <v>1503.6494025053987</v>
      </c>
      <c r="H335" s="10">
        <f t="shared" ca="1" si="74"/>
        <v>0.49981916336026222</v>
      </c>
      <c r="I335" s="10">
        <f t="shared" ca="1" si="74"/>
        <v>0.70449188013101205</v>
      </c>
      <c r="J335" s="10">
        <f t="shared" ca="1" si="75"/>
        <v>-0.33218164555895513</v>
      </c>
      <c r="K335" s="10">
        <f t="shared" ca="1" si="76"/>
        <v>1496.6781835444106</v>
      </c>
      <c r="L335" s="10">
        <f t="shared" ca="1" si="77"/>
        <v>0.92367647996476709</v>
      </c>
      <c r="M335" s="10">
        <f t="shared" ca="1" si="77"/>
        <v>0.67094922269537061</v>
      </c>
      <c r="N335" s="10">
        <f t="shared" ca="1" si="78"/>
        <v>-0.18988347029544791</v>
      </c>
      <c r="O335" s="10">
        <f t="shared" ca="1" si="79"/>
        <v>1498.1011652970456</v>
      </c>
      <c r="P335" s="10"/>
      <c r="Q335" s="10"/>
      <c r="R335" s="9">
        <f t="shared" ca="1" si="80"/>
        <v>1496.6781835444106</v>
      </c>
      <c r="T335" s="9">
        <f t="shared" ca="1" si="81"/>
        <v>6.9712189609881534</v>
      </c>
      <c r="U335" s="9">
        <f t="shared" ca="1" si="82"/>
        <v>1496.6781835444106</v>
      </c>
      <c r="V335" s="9">
        <f t="shared" ca="1" si="83"/>
        <v>1.4229817526349962</v>
      </c>
      <c r="W335" s="9">
        <f t="shared" ca="1" si="70"/>
        <v>1.4229817526349962</v>
      </c>
    </row>
    <row r="336" spans="3:23" s="9" customFormat="1" x14ac:dyDescent="0.2">
      <c r="C336" s="9">
        <v>323</v>
      </c>
      <c r="D336" s="10">
        <f t="shared" ca="1" si="71"/>
        <v>0.24172609371115761</v>
      </c>
      <c r="E336" s="10">
        <f t="shared" ca="1" si="71"/>
        <v>0.68203259204557809</v>
      </c>
      <c r="F336" s="10">
        <f t="shared" ca="1" si="72"/>
        <v>-0.69799176565916365</v>
      </c>
      <c r="G336" s="10">
        <f t="shared" ca="1" si="73"/>
        <v>1493.0200823434084</v>
      </c>
      <c r="H336" s="10">
        <f t="shared" ca="1" si="74"/>
        <v>0.25164927083976629</v>
      </c>
      <c r="I336" s="10">
        <f t="shared" ca="1" si="74"/>
        <v>7.4885846035420034E-2</v>
      </c>
      <c r="J336" s="10">
        <f t="shared" ca="1" si="75"/>
        <v>1.4806409992263345</v>
      </c>
      <c r="K336" s="10">
        <f t="shared" ca="1" si="76"/>
        <v>1514.8064099922633</v>
      </c>
      <c r="L336" s="10">
        <f t="shared" ca="1" si="77"/>
        <v>0.44412401030188797</v>
      </c>
      <c r="M336" s="10">
        <f t="shared" ca="1" si="77"/>
        <v>0.54396376134281987</v>
      </c>
      <c r="N336" s="10">
        <f t="shared" ca="1" si="78"/>
        <v>-1.2257880740278657</v>
      </c>
      <c r="O336" s="10">
        <f t="shared" ca="1" si="79"/>
        <v>1487.7421192597214</v>
      </c>
      <c r="P336" s="10"/>
      <c r="Q336" s="10"/>
      <c r="R336" s="9">
        <f t="shared" ca="1" si="80"/>
        <v>1487.7421192597214</v>
      </c>
      <c r="T336" s="9">
        <f t="shared" ca="1" si="81"/>
        <v>5.2779630836869273</v>
      </c>
      <c r="U336" s="9">
        <f t="shared" ca="1" si="82"/>
        <v>27.064290732541849</v>
      </c>
      <c r="V336" s="9">
        <f t="shared" ca="1" si="83"/>
        <v>1487.7421192597214</v>
      </c>
      <c r="W336" s="9">
        <f t="shared" ca="1" si="70"/>
        <v>5.2779630836869273</v>
      </c>
    </row>
    <row r="337" spans="3:23" s="9" customFormat="1" x14ac:dyDescent="0.2">
      <c r="C337" s="9">
        <v>324</v>
      </c>
      <c r="D337" s="10">
        <f t="shared" ca="1" si="71"/>
        <v>0.44572285159960034</v>
      </c>
      <c r="E337" s="10">
        <f t="shared" ca="1" si="71"/>
        <v>0.65214028532490798</v>
      </c>
      <c r="F337" s="10">
        <f t="shared" ca="1" si="72"/>
        <v>-0.73333319787355988</v>
      </c>
      <c r="G337" s="10">
        <f t="shared" ca="1" si="73"/>
        <v>1492.6666680212645</v>
      </c>
      <c r="H337" s="10">
        <f t="shared" ca="1" si="74"/>
        <v>0.39745242803936631</v>
      </c>
      <c r="I337" s="10">
        <f t="shared" ca="1" si="74"/>
        <v>0.56777311559078392</v>
      </c>
      <c r="J337" s="10">
        <f t="shared" ca="1" si="75"/>
        <v>-1.2371258274126307</v>
      </c>
      <c r="K337" s="10">
        <f t="shared" ca="1" si="76"/>
        <v>1487.6287417258736</v>
      </c>
      <c r="L337" s="10">
        <f t="shared" ca="1" si="77"/>
        <v>0.85958807705702989</v>
      </c>
      <c r="M337" s="10">
        <f t="shared" ca="1" si="77"/>
        <v>0.10513715351208941</v>
      </c>
      <c r="N337" s="10">
        <f t="shared" ca="1" si="78"/>
        <v>0.43436922397795064</v>
      </c>
      <c r="O337" s="10">
        <f t="shared" ca="1" si="79"/>
        <v>1504.3436922397796</v>
      </c>
      <c r="P337" s="10"/>
      <c r="Q337" s="10"/>
      <c r="R337" s="9">
        <f t="shared" ca="1" si="80"/>
        <v>1487.6287417258736</v>
      </c>
      <c r="T337" s="9">
        <f t="shared" ca="1" si="81"/>
        <v>5.0379262953908892</v>
      </c>
      <c r="U337" s="9">
        <f t="shared" ca="1" si="82"/>
        <v>1487.6287417258736</v>
      </c>
      <c r="V337" s="9">
        <f t="shared" ca="1" si="83"/>
        <v>16.714950513905933</v>
      </c>
      <c r="W337" s="9">
        <f t="shared" ca="1" si="70"/>
        <v>5.0379262953908892</v>
      </c>
    </row>
    <row r="338" spans="3:23" s="9" customFormat="1" x14ac:dyDescent="0.2">
      <c r="C338" s="9">
        <v>325</v>
      </c>
      <c r="D338" s="10">
        <f t="shared" ca="1" si="71"/>
        <v>0.29318347057706717</v>
      </c>
      <c r="E338" s="10">
        <f t="shared" ca="1" si="71"/>
        <v>0.37691908438187016</v>
      </c>
      <c r="F338" s="10">
        <f t="shared" ca="1" si="72"/>
        <v>-1.12095629470892</v>
      </c>
      <c r="G338" s="10">
        <f t="shared" ca="1" si="73"/>
        <v>1488.7904370529109</v>
      </c>
      <c r="H338" s="10">
        <f t="shared" ca="1" si="74"/>
        <v>0.85108565757449339</v>
      </c>
      <c r="I338" s="10">
        <f t="shared" ca="1" si="74"/>
        <v>4.5210494124154343E-2</v>
      </c>
      <c r="J338" s="10">
        <f t="shared" ca="1" si="75"/>
        <v>0.54511928461597736</v>
      </c>
      <c r="K338" s="10">
        <f t="shared" ca="1" si="76"/>
        <v>1505.4511928461598</v>
      </c>
      <c r="L338" s="10">
        <f t="shared" ca="1" si="77"/>
        <v>0.97811095322357477</v>
      </c>
      <c r="M338" s="10">
        <f t="shared" ca="1" si="77"/>
        <v>0.84628079560810821</v>
      </c>
      <c r="N338" s="10">
        <f t="shared" ca="1" si="78"/>
        <v>0.11965372888409805</v>
      </c>
      <c r="O338" s="10">
        <f t="shared" ca="1" si="79"/>
        <v>1501.196537288841</v>
      </c>
      <c r="P338" s="10"/>
      <c r="Q338" s="10"/>
      <c r="R338" s="9">
        <f t="shared" ca="1" si="80"/>
        <v>1488.7904370529109</v>
      </c>
      <c r="T338" s="9">
        <f t="shared" ca="1" si="81"/>
        <v>1488.7904370529109</v>
      </c>
      <c r="U338" s="9">
        <f t="shared" ca="1" si="82"/>
        <v>16.660755793248882</v>
      </c>
      <c r="V338" s="9">
        <f t="shared" ca="1" si="83"/>
        <v>12.406100235930126</v>
      </c>
      <c r="W338" s="9">
        <f t="shared" ca="1" si="70"/>
        <v>12.406100235930126</v>
      </c>
    </row>
    <row r="339" spans="3:23" s="9" customFormat="1" x14ac:dyDescent="0.2">
      <c r="C339" s="9">
        <v>326</v>
      </c>
      <c r="D339" s="10">
        <f t="shared" ca="1" si="71"/>
        <v>0.5538510597066536</v>
      </c>
      <c r="E339" s="10">
        <f t="shared" ca="1" si="71"/>
        <v>0.25138909933855003</v>
      </c>
      <c r="F339" s="10">
        <f t="shared" ca="1" si="72"/>
        <v>-9.4877833334383183E-3</v>
      </c>
      <c r="G339" s="10">
        <f t="shared" ca="1" si="73"/>
        <v>1499.9051221666657</v>
      </c>
      <c r="H339" s="10">
        <f t="shared" ca="1" si="74"/>
        <v>0.26835241095078077</v>
      </c>
      <c r="I339" s="10">
        <f t="shared" ca="1" si="74"/>
        <v>0.51347357423699658</v>
      </c>
      <c r="J339" s="10">
        <f t="shared" ca="1" si="75"/>
        <v>-1.6161986866366806</v>
      </c>
      <c r="K339" s="10">
        <f t="shared" ca="1" si="76"/>
        <v>1483.8380131336332</v>
      </c>
      <c r="L339" s="10">
        <f t="shared" ca="1" si="77"/>
        <v>0.20696232010830928</v>
      </c>
      <c r="M339" s="10">
        <f t="shared" ca="1" si="77"/>
        <v>3.1696024449616278E-2</v>
      </c>
      <c r="N339" s="10">
        <f t="shared" ca="1" si="78"/>
        <v>1.7398646941263753</v>
      </c>
      <c r="O339" s="10">
        <f t="shared" ca="1" si="79"/>
        <v>1517.3986469412637</v>
      </c>
      <c r="P339" s="10"/>
      <c r="Q339" s="10"/>
      <c r="R339" s="9">
        <f t="shared" ca="1" si="80"/>
        <v>1483.8380131336332</v>
      </c>
      <c r="T339" s="9">
        <f t="shared" ca="1" si="81"/>
        <v>16.067109033032466</v>
      </c>
      <c r="U339" s="9">
        <f t="shared" ca="1" si="82"/>
        <v>1483.8380131336332</v>
      </c>
      <c r="V339" s="9">
        <f t="shared" ca="1" si="83"/>
        <v>33.560633807630438</v>
      </c>
      <c r="W339" s="9">
        <f t="shared" ca="1" si="70"/>
        <v>16.067109033032466</v>
      </c>
    </row>
    <row r="340" spans="3:23" s="9" customFormat="1" x14ac:dyDescent="0.2">
      <c r="C340" s="9">
        <v>327</v>
      </c>
      <c r="D340" s="10">
        <f t="shared" ca="1" si="71"/>
        <v>0.33473394092719322</v>
      </c>
      <c r="E340" s="10">
        <f t="shared" ca="1" si="71"/>
        <v>0.39831218461927853</v>
      </c>
      <c r="F340" s="10">
        <f t="shared" ca="1" si="72"/>
        <v>-1.1876290598517454</v>
      </c>
      <c r="G340" s="10">
        <f t="shared" ca="1" si="73"/>
        <v>1488.1237094014825</v>
      </c>
      <c r="H340" s="10">
        <f t="shared" ca="1" si="74"/>
        <v>0.7517698921246927</v>
      </c>
      <c r="I340" s="10">
        <f t="shared" ca="1" si="74"/>
        <v>0.35066893762477502</v>
      </c>
      <c r="J340" s="10">
        <f t="shared" ca="1" si="75"/>
        <v>-0.44658582348549858</v>
      </c>
      <c r="K340" s="10">
        <f t="shared" ca="1" si="76"/>
        <v>1495.534141765145</v>
      </c>
      <c r="L340" s="10">
        <f t="shared" ca="1" si="77"/>
        <v>0.56934118685622048</v>
      </c>
      <c r="M340" s="10">
        <f t="shared" ca="1" si="77"/>
        <v>0.27153989633009545</v>
      </c>
      <c r="N340" s="10">
        <f t="shared" ca="1" si="78"/>
        <v>-0.14320963913835175</v>
      </c>
      <c r="O340" s="10">
        <f t="shared" ca="1" si="79"/>
        <v>1498.5679036086165</v>
      </c>
      <c r="P340" s="10"/>
      <c r="Q340" s="10"/>
      <c r="R340" s="9">
        <f t="shared" ca="1" si="80"/>
        <v>1488.1237094014825</v>
      </c>
      <c r="T340" s="9">
        <f t="shared" ca="1" si="81"/>
        <v>1488.1237094014825</v>
      </c>
      <c r="U340" s="9">
        <f t="shared" ca="1" si="82"/>
        <v>7.410432363662494</v>
      </c>
      <c r="V340" s="9">
        <f t="shared" ca="1" si="83"/>
        <v>10.444194207133933</v>
      </c>
      <c r="W340" s="9">
        <f t="shared" ca="1" si="70"/>
        <v>7.410432363662494</v>
      </c>
    </row>
    <row r="341" spans="3:23" s="9" customFormat="1" x14ac:dyDescent="0.2">
      <c r="C341" s="9">
        <v>328</v>
      </c>
      <c r="D341" s="10">
        <f t="shared" ca="1" si="71"/>
        <v>0.93965291746060642</v>
      </c>
      <c r="E341" s="10">
        <f t="shared" ca="1" si="71"/>
        <v>0.81355919713923419</v>
      </c>
      <c r="F341" s="10">
        <f t="shared" ca="1" si="72"/>
        <v>0.13718880376817358</v>
      </c>
      <c r="G341" s="10">
        <f t="shared" ca="1" si="73"/>
        <v>1501.3718880376816</v>
      </c>
      <c r="H341" s="10">
        <f t="shared" ca="1" si="74"/>
        <v>0.38333781718957083</v>
      </c>
      <c r="I341" s="10">
        <f t="shared" ca="1" si="74"/>
        <v>0.45597453205964977</v>
      </c>
      <c r="J341" s="10">
        <f t="shared" ca="1" si="75"/>
        <v>-1.3321575915334636</v>
      </c>
      <c r="K341" s="10">
        <f t="shared" ca="1" si="76"/>
        <v>1486.6784240846653</v>
      </c>
      <c r="L341" s="10">
        <f t="shared" ca="1" si="77"/>
        <v>0.37954766553411745</v>
      </c>
      <c r="M341" s="10">
        <f t="shared" ca="1" si="77"/>
        <v>0.29893532515886423</v>
      </c>
      <c r="N341" s="10">
        <f t="shared" ca="1" si="78"/>
        <v>-0.421273625744566</v>
      </c>
      <c r="O341" s="10">
        <f t="shared" ca="1" si="79"/>
        <v>1495.7872637425544</v>
      </c>
      <c r="P341" s="10"/>
      <c r="Q341" s="10"/>
      <c r="R341" s="9">
        <f t="shared" ca="1" si="80"/>
        <v>1486.6784240846653</v>
      </c>
      <c r="T341" s="9">
        <f t="shared" ca="1" si="81"/>
        <v>14.693463953016362</v>
      </c>
      <c r="U341" s="9">
        <f t="shared" ca="1" si="82"/>
        <v>1486.6784240846653</v>
      </c>
      <c r="V341" s="9">
        <f t="shared" ca="1" si="83"/>
        <v>9.1088396578891206</v>
      </c>
      <c r="W341" s="9">
        <f t="shared" ca="1" si="70"/>
        <v>9.1088396578891206</v>
      </c>
    </row>
    <row r="342" spans="3:23" s="9" customFormat="1" x14ac:dyDescent="0.2">
      <c r="C342" s="9">
        <v>329</v>
      </c>
      <c r="D342" s="10">
        <f t="shared" ca="1" si="71"/>
        <v>0.66831890438225128</v>
      </c>
      <c r="E342" s="10">
        <f t="shared" ca="1" si="71"/>
        <v>0.77324593346617676</v>
      </c>
      <c r="F342" s="10">
        <f t="shared" ca="1" si="72"/>
        <v>0.13066030065217524</v>
      </c>
      <c r="G342" s="10">
        <f t="shared" ca="1" si="73"/>
        <v>1501.3066030065218</v>
      </c>
      <c r="H342" s="10">
        <f t="shared" ca="1" si="74"/>
        <v>0.68475977718673808</v>
      </c>
      <c r="I342" s="10">
        <f t="shared" ca="1" si="74"/>
        <v>0.78276036132453153</v>
      </c>
      <c r="J342" s="10">
        <f t="shared" ca="1" si="75"/>
        <v>0.1778740860161154</v>
      </c>
      <c r="K342" s="10">
        <f t="shared" ca="1" si="76"/>
        <v>1501.7787408601612</v>
      </c>
      <c r="L342" s="10">
        <f t="shared" ca="1" si="77"/>
        <v>0.85145666658246832</v>
      </c>
      <c r="M342" s="10">
        <f t="shared" ca="1" si="77"/>
        <v>0.15129393439859151</v>
      </c>
      <c r="N342" s="10">
        <f t="shared" ca="1" si="78"/>
        <v>0.32959763806562475</v>
      </c>
      <c r="O342" s="10">
        <f t="shared" ca="1" si="79"/>
        <v>1503.2959763806562</v>
      </c>
      <c r="P342" s="10"/>
      <c r="Q342" s="10"/>
      <c r="R342" s="9">
        <f t="shared" ca="1" si="80"/>
        <v>1501.3066030065218</v>
      </c>
      <c r="T342" s="9">
        <f t="shared" ca="1" si="81"/>
        <v>1501.3066030065218</v>
      </c>
      <c r="U342" s="9">
        <f t="shared" ca="1" si="82"/>
        <v>0.47213785363942407</v>
      </c>
      <c r="V342" s="9">
        <f t="shared" ca="1" si="83"/>
        <v>1.9893733741344022</v>
      </c>
      <c r="W342" s="9">
        <f t="shared" ca="1" si="70"/>
        <v>0.47213785363942407</v>
      </c>
    </row>
    <row r="343" spans="3:23" s="9" customFormat="1" x14ac:dyDescent="0.2">
      <c r="C343" s="9">
        <v>330</v>
      </c>
      <c r="D343" s="10">
        <f t="shared" ca="1" si="71"/>
        <v>0.66890480695516452</v>
      </c>
      <c r="E343" s="10">
        <f t="shared" ca="1" si="71"/>
        <v>8.0867908733539218E-2</v>
      </c>
      <c r="F343" s="10">
        <f t="shared" ca="1" si="72"/>
        <v>0.78349286093268811</v>
      </c>
      <c r="G343" s="10">
        <f t="shared" ca="1" si="73"/>
        <v>1507.8349286093269</v>
      </c>
      <c r="H343" s="10">
        <f t="shared" ca="1" si="74"/>
        <v>5.7384732475852629E-2</v>
      </c>
      <c r="I343" s="10">
        <f t="shared" ca="1" si="74"/>
        <v>0.36349699042492978</v>
      </c>
      <c r="J343" s="10">
        <f t="shared" ca="1" si="75"/>
        <v>-1.5640621893018476</v>
      </c>
      <c r="K343" s="10">
        <f t="shared" ca="1" si="76"/>
        <v>1484.3593781069815</v>
      </c>
      <c r="L343" s="10">
        <f t="shared" ca="1" si="77"/>
        <v>0.61435048322589314</v>
      </c>
      <c r="M343" s="10">
        <f t="shared" ca="1" si="77"/>
        <v>0.90559627592249825</v>
      </c>
      <c r="N343" s="10">
        <f t="shared" ca="1" si="78"/>
        <v>0.81848963792259899</v>
      </c>
      <c r="O343" s="10">
        <f t="shared" ca="1" si="79"/>
        <v>1508.1848963792261</v>
      </c>
      <c r="P343" s="10"/>
      <c r="Q343" s="10"/>
      <c r="R343" s="9">
        <f t="shared" ca="1" si="80"/>
        <v>1484.3593781069815</v>
      </c>
      <c r="T343" s="9">
        <f t="shared" ca="1" si="81"/>
        <v>23.475550502345413</v>
      </c>
      <c r="U343" s="9">
        <f t="shared" ca="1" si="82"/>
        <v>1484.3593781069815</v>
      </c>
      <c r="V343" s="9">
        <f t="shared" ca="1" si="83"/>
        <v>23.825518272244608</v>
      </c>
      <c r="W343" s="9">
        <f t="shared" ca="1" si="70"/>
        <v>23.475550502345413</v>
      </c>
    </row>
    <row r="344" spans="3:23" s="9" customFormat="1" x14ac:dyDescent="0.2">
      <c r="C344" s="9">
        <v>331</v>
      </c>
      <c r="D344" s="10">
        <f t="shared" ca="1" si="71"/>
        <v>0.68008897107923028</v>
      </c>
      <c r="E344" s="10">
        <f t="shared" ca="1" si="71"/>
        <v>1.8679297414438079E-2</v>
      </c>
      <c r="F344" s="10">
        <f t="shared" ca="1" si="72"/>
        <v>0.87206126172980869</v>
      </c>
      <c r="G344" s="10">
        <f t="shared" ca="1" si="73"/>
        <v>1508.720612617298</v>
      </c>
      <c r="H344" s="10">
        <f t="shared" ca="1" si="74"/>
        <v>0.64555749700791143</v>
      </c>
      <c r="I344" s="10">
        <f t="shared" ca="1" si="74"/>
        <v>0.64598878122080372</v>
      </c>
      <c r="J344" s="10">
        <f t="shared" ca="1" si="75"/>
        <v>-0.56881071124806415</v>
      </c>
      <c r="K344" s="10">
        <f t="shared" ca="1" si="76"/>
        <v>1494.3118928875194</v>
      </c>
      <c r="L344" s="10">
        <f t="shared" ca="1" si="77"/>
        <v>0.92370993688061753</v>
      </c>
      <c r="M344" s="10">
        <f t="shared" ca="1" si="77"/>
        <v>0.82000481928336211</v>
      </c>
      <c r="N344" s="10">
        <f t="shared" ca="1" si="78"/>
        <v>0.16963700076291796</v>
      </c>
      <c r="O344" s="10">
        <f t="shared" ca="1" si="79"/>
        <v>1501.6963700076292</v>
      </c>
      <c r="P344" s="10"/>
      <c r="Q344" s="10"/>
      <c r="R344" s="9">
        <f t="shared" ca="1" si="80"/>
        <v>1494.3118928875194</v>
      </c>
      <c r="T344" s="9">
        <f t="shared" ca="1" si="81"/>
        <v>14.408719729778568</v>
      </c>
      <c r="U344" s="9">
        <f t="shared" ca="1" si="82"/>
        <v>1494.3118928875194</v>
      </c>
      <c r="V344" s="9">
        <f t="shared" ca="1" si="83"/>
        <v>7.3844771201097501</v>
      </c>
      <c r="W344" s="9">
        <f t="shared" ca="1" si="70"/>
        <v>7.3844771201097501</v>
      </c>
    </row>
    <row r="345" spans="3:23" s="9" customFormat="1" x14ac:dyDescent="0.2">
      <c r="C345" s="9">
        <v>332</v>
      </c>
      <c r="D345" s="10">
        <f t="shared" ca="1" si="71"/>
        <v>0.71166518229549725</v>
      </c>
      <c r="E345" s="10">
        <f t="shared" ca="1" si="71"/>
        <v>0.18570263301332446</v>
      </c>
      <c r="F345" s="10">
        <f t="shared" ca="1" si="72"/>
        <v>0.32422267326983228</v>
      </c>
      <c r="G345" s="10">
        <f t="shared" ca="1" si="73"/>
        <v>1503.2422267326983</v>
      </c>
      <c r="H345" s="10">
        <f t="shared" ca="1" si="74"/>
        <v>0.6042636209573059</v>
      </c>
      <c r="I345" s="10">
        <f t="shared" ca="1" si="74"/>
        <v>0.56493740342150589</v>
      </c>
      <c r="J345" s="10">
        <f t="shared" ca="1" si="75"/>
        <v>-0.92134166008300189</v>
      </c>
      <c r="K345" s="10">
        <f t="shared" ca="1" si="76"/>
        <v>1490.78658339917</v>
      </c>
      <c r="L345" s="10">
        <f t="shared" ca="1" si="77"/>
        <v>0.29441692491149585</v>
      </c>
      <c r="M345" s="10">
        <f t="shared" ca="1" si="77"/>
        <v>0.98222727537072063</v>
      </c>
      <c r="N345" s="10">
        <f t="shared" ca="1" si="78"/>
        <v>1.5540745388687107</v>
      </c>
      <c r="O345" s="10">
        <f t="shared" ca="1" si="79"/>
        <v>1515.5407453886871</v>
      </c>
      <c r="P345" s="10"/>
      <c r="Q345" s="10"/>
      <c r="R345" s="9">
        <f t="shared" ca="1" si="80"/>
        <v>1490.78658339917</v>
      </c>
      <c r="T345" s="9">
        <f t="shared" ca="1" si="81"/>
        <v>12.455643333528315</v>
      </c>
      <c r="U345" s="9">
        <f t="shared" ca="1" si="82"/>
        <v>1490.78658339917</v>
      </c>
      <c r="V345" s="9">
        <f t="shared" ca="1" si="83"/>
        <v>24.754161989517115</v>
      </c>
      <c r="W345" s="9">
        <f t="shared" ca="1" si="70"/>
        <v>12.455643333528315</v>
      </c>
    </row>
    <row r="346" spans="3:23" s="9" customFormat="1" x14ac:dyDescent="0.2">
      <c r="C346" s="9">
        <v>333</v>
      </c>
      <c r="D346" s="10">
        <f t="shared" ca="1" si="71"/>
        <v>0.80602142662455722</v>
      </c>
      <c r="E346" s="10">
        <f t="shared" ca="1" si="71"/>
        <v>8.5209243422589065E-2</v>
      </c>
      <c r="F346" s="10">
        <f t="shared" ca="1" si="72"/>
        <v>0.56483223735146182</v>
      </c>
      <c r="G346" s="10">
        <f t="shared" ca="1" si="73"/>
        <v>1505.6483223735147</v>
      </c>
      <c r="H346" s="10">
        <f t="shared" ca="1" si="74"/>
        <v>0.38477578142714253</v>
      </c>
      <c r="I346" s="10">
        <f t="shared" ca="1" si="74"/>
        <v>0.28163753596420493</v>
      </c>
      <c r="J346" s="10">
        <f t="shared" ca="1" si="75"/>
        <v>-0.27293341052791986</v>
      </c>
      <c r="K346" s="10">
        <f t="shared" ca="1" si="76"/>
        <v>1497.2706658947209</v>
      </c>
      <c r="L346" s="10">
        <f t="shared" ca="1" si="77"/>
        <v>0.2047738810038443</v>
      </c>
      <c r="M346" s="10">
        <f t="shared" ca="1" si="77"/>
        <v>0.6425641810886692</v>
      </c>
      <c r="N346" s="10">
        <f t="shared" ca="1" si="78"/>
        <v>-1.1129504005463282</v>
      </c>
      <c r="O346" s="10">
        <f t="shared" ca="1" si="79"/>
        <v>1488.8704959945367</v>
      </c>
      <c r="P346" s="10"/>
      <c r="Q346" s="10"/>
      <c r="R346" s="9">
        <f t="shared" ca="1" si="80"/>
        <v>1488.8704959945367</v>
      </c>
      <c r="T346" s="9">
        <f t="shared" ca="1" si="81"/>
        <v>16.777826378978034</v>
      </c>
      <c r="U346" s="9">
        <f t="shared" ca="1" si="82"/>
        <v>8.4001699001842098</v>
      </c>
      <c r="V346" s="9">
        <f t="shared" ca="1" si="83"/>
        <v>1488.8704959945367</v>
      </c>
      <c r="W346" s="9">
        <f t="shared" ca="1" si="70"/>
        <v>8.4001699001842098</v>
      </c>
    </row>
    <row r="347" spans="3:23" s="9" customFormat="1" x14ac:dyDescent="0.2">
      <c r="C347" s="9">
        <v>334</v>
      </c>
      <c r="D347" s="10">
        <f t="shared" ca="1" si="71"/>
        <v>0.12953450514740039</v>
      </c>
      <c r="E347" s="10">
        <f t="shared" ca="1" si="71"/>
        <v>0.64664350530521508</v>
      </c>
      <c r="F347" s="10">
        <f t="shared" ca="1" si="72"/>
        <v>-1.2226039739019776</v>
      </c>
      <c r="G347" s="10">
        <f t="shared" ca="1" si="73"/>
        <v>1487.7739602609802</v>
      </c>
      <c r="H347" s="10">
        <f t="shared" ca="1" si="74"/>
        <v>0.83000370660092593</v>
      </c>
      <c r="I347" s="10">
        <f t="shared" ca="1" si="74"/>
        <v>0.29857407948729975</v>
      </c>
      <c r="J347" s="10">
        <f t="shared" ca="1" si="75"/>
        <v>-0.1834306384743683</v>
      </c>
      <c r="K347" s="10">
        <f t="shared" ca="1" si="76"/>
        <v>1498.1656936152563</v>
      </c>
      <c r="L347" s="10">
        <f t="shared" ca="1" si="77"/>
        <v>0.89608940121430258</v>
      </c>
      <c r="M347" s="10">
        <f t="shared" ca="1" si="77"/>
        <v>0.55094119555571397</v>
      </c>
      <c r="N347" s="10">
        <f t="shared" ca="1" si="78"/>
        <v>-0.44464316038446317</v>
      </c>
      <c r="O347" s="10">
        <f t="shared" ca="1" si="79"/>
        <v>1495.5535683961555</v>
      </c>
      <c r="P347" s="10"/>
      <c r="Q347" s="10"/>
      <c r="R347" s="9">
        <f t="shared" ca="1" si="80"/>
        <v>1487.7739602609802</v>
      </c>
      <c r="T347" s="9">
        <f t="shared" ca="1" si="81"/>
        <v>1487.7739602609802</v>
      </c>
      <c r="U347" s="9">
        <f t="shared" ca="1" si="82"/>
        <v>10.391733354276084</v>
      </c>
      <c r="V347" s="9">
        <f t="shared" ca="1" si="83"/>
        <v>7.7796081351752946</v>
      </c>
      <c r="W347" s="9">
        <f t="shared" ca="1" si="70"/>
        <v>7.7796081351752946</v>
      </c>
    </row>
    <row r="348" spans="3:23" s="9" customFormat="1" x14ac:dyDescent="0.2">
      <c r="C348" s="9">
        <v>335</v>
      </c>
      <c r="D348" s="10">
        <f t="shared" ca="1" si="71"/>
        <v>0.44343248920002509</v>
      </c>
      <c r="E348" s="10">
        <f t="shared" ca="1" si="71"/>
        <v>0.84681577705841216</v>
      </c>
      <c r="F348" s="10">
        <f t="shared" ca="1" si="72"/>
        <v>0.72881838580482206</v>
      </c>
      <c r="G348" s="10">
        <f t="shared" ca="1" si="73"/>
        <v>1507.2881838580481</v>
      </c>
      <c r="H348" s="10">
        <f t="shared" ca="1" si="74"/>
        <v>0.48969085472682283</v>
      </c>
      <c r="I348" s="10">
        <f t="shared" ca="1" si="74"/>
        <v>0.80762758998701767</v>
      </c>
      <c r="J348" s="10">
        <f t="shared" ca="1" si="75"/>
        <v>0.42328911683202503</v>
      </c>
      <c r="K348" s="10">
        <f t="shared" ca="1" si="76"/>
        <v>1504.2328911683203</v>
      </c>
      <c r="L348" s="10">
        <f t="shared" ca="1" si="77"/>
        <v>0.25697833780350399</v>
      </c>
      <c r="M348" s="10">
        <f t="shared" ca="1" si="77"/>
        <v>0.72964310433782653</v>
      </c>
      <c r="N348" s="10">
        <f t="shared" ca="1" si="78"/>
        <v>-0.21027785066083543</v>
      </c>
      <c r="O348" s="10">
        <f t="shared" ca="1" si="79"/>
        <v>1497.8972214933917</v>
      </c>
      <c r="P348" s="10"/>
      <c r="Q348" s="10"/>
      <c r="R348" s="9">
        <f t="shared" ca="1" si="80"/>
        <v>1497.8972214933917</v>
      </c>
      <c r="T348" s="9">
        <f t="shared" ca="1" si="81"/>
        <v>9.3909623646563887</v>
      </c>
      <c r="U348" s="9">
        <f t="shared" ca="1" si="82"/>
        <v>6.3356696749285675</v>
      </c>
      <c r="V348" s="9">
        <f t="shared" ca="1" si="83"/>
        <v>1497.8972214933917</v>
      </c>
      <c r="W348" s="9">
        <f t="shared" ca="1" si="70"/>
        <v>6.3356696749285675</v>
      </c>
    </row>
    <row r="349" spans="3:23" s="9" customFormat="1" x14ac:dyDescent="0.2">
      <c r="C349" s="9">
        <v>336</v>
      </c>
      <c r="D349" s="10">
        <f t="shared" ca="1" si="71"/>
        <v>0.82018935574974916</v>
      </c>
      <c r="E349" s="10">
        <f t="shared" ca="1" si="71"/>
        <v>0.35392226317144482</v>
      </c>
      <c r="F349" s="10">
        <f t="shared" ca="1" si="72"/>
        <v>-0.38252989662126524</v>
      </c>
      <c r="G349" s="10">
        <f t="shared" ca="1" si="73"/>
        <v>1496.1747010337874</v>
      </c>
      <c r="H349" s="10">
        <f t="shared" ca="1" si="74"/>
        <v>1.8949790951254486E-2</v>
      </c>
      <c r="I349" s="10">
        <f t="shared" ca="1" si="74"/>
        <v>0.64912449204028422</v>
      </c>
      <c r="J349" s="10">
        <f t="shared" ca="1" si="75"/>
        <v>-1.6679279722319937</v>
      </c>
      <c r="K349" s="10">
        <f t="shared" ca="1" si="76"/>
        <v>1483.32072027768</v>
      </c>
      <c r="L349" s="10">
        <f t="shared" ca="1" si="77"/>
        <v>0.47157396476128788</v>
      </c>
      <c r="M349" s="10">
        <f t="shared" ca="1" si="77"/>
        <v>7.9161105111573038E-2</v>
      </c>
      <c r="N349" s="10">
        <f t="shared" ca="1" si="78"/>
        <v>1.0775515180196742</v>
      </c>
      <c r="O349" s="10">
        <f t="shared" ca="1" si="79"/>
        <v>1510.7755151801966</v>
      </c>
      <c r="P349" s="10"/>
      <c r="Q349" s="10"/>
      <c r="R349" s="9">
        <f t="shared" ca="1" si="80"/>
        <v>1483.32072027768</v>
      </c>
      <c r="T349" s="9">
        <f t="shared" ca="1" si="81"/>
        <v>12.853980756107376</v>
      </c>
      <c r="U349" s="9">
        <f t="shared" ca="1" si="82"/>
        <v>1483.32072027768</v>
      </c>
      <c r="V349" s="9">
        <f t="shared" ca="1" si="83"/>
        <v>27.454794902516596</v>
      </c>
      <c r="W349" s="9">
        <f t="shared" ca="1" si="70"/>
        <v>12.853980756107376</v>
      </c>
    </row>
    <row r="350" spans="3:23" s="9" customFormat="1" x14ac:dyDescent="0.2">
      <c r="C350" s="9">
        <v>337</v>
      </c>
      <c r="D350" s="10">
        <f t="shared" ca="1" si="71"/>
        <v>0.42964744398513743</v>
      </c>
      <c r="E350" s="10">
        <f t="shared" ca="1" si="71"/>
        <v>0.91977681728754646</v>
      </c>
      <c r="F350" s="10">
        <f t="shared" ca="1" si="72"/>
        <v>1.1381780814100795</v>
      </c>
      <c r="G350" s="10">
        <f t="shared" ca="1" si="73"/>
        <v>1511.3817808141007</v>
      </c>
      <c r="H350" s="10">
        <f t="shared" ca="1" si="74"/>
        <v>0.27340035464344881</v>
      </c>
      <c r="I350" s="10">
        <f t="shared" ca="1" si="74"/>
        <v>0.5065510418747734</v>
      </c>
      <c r="J350" s="10">
        <f t="shared" ca="1" si="75"/>
        <v>-1.6091128916045363</v>
      </c>
      <c r="K350" s="10">
        <f t="shared" ca="1" si="76"/>
        <v>1483.9088710839546</v>
      </c>
      <c r="L350" s="10">
        <f t="shared" ca="1" si="77"/>
        <v>3.525280479258952E-2</v>
      </c>
      <c r="M350" s="10">
        <f t="shared" ca="1" si="77"/>
        <v>0.13072876418385337</v>
      </c>
      <c r="N350" s="10">
        <f t="shared" ca="1" si="78"/>
        <v>1.7619867240662364</v>
      </c>
      <c r="O350" s="10">
        <f t="shared" ca="1" si="79"/>
        <v>1517.6198672406624</v>
      </c>
      <c r="P350" s="10"/>
      <c r="Q350" s="10"/>
      <c r="R350" s="9">
        <f t="shared" ca="1" si="80"/>
        <v>1483.9088710839546</v>
      </c>
      <c r="T350" s="9">
        <f t="shared" ca="1" si="81"/>
        <v>27.472909730146057</v>
      </c>
      <c r="U350" s="9">
        <f t="shared" ca="1" si="82"/>
        <v>1483.9088710839546</v>
      </c>
      <c r="V350" s="9">
        <f t="shared" ca="1" si="83"/>
        <v>33.710996156707779</v>
      </c>
      <c r="W350" s="9">
        <f t="shared" ca="1" si="70"/>
        <v>27.472909730146057</v>
      </c>
    </row>
    <row r="351" spans="3:23" s="9" customFormat="1" x14ac:dyDescent="0.2">
      <c r="C351" s="9">
        <v>338</v>
      </c>
      <c r="D351" s="10">
        <f t="shared" ca="1" si="71"/>
        <v>0.6002739511230768</v>
      </c>
      <c r="E351" s="10">
        <f t="shared" ca="1" si="71"/>
        <v>0.42505254580317409</v>
      </c>
      <c r="F351" s="10">
        <f t="shared" ca="1" si="72"/>
        <v>-0.90034947266356924</v>
      </c>
      <c r="G351" s="10">
        <f t="shared" ca="1" si="73"/>
        <v>1490.9965052733644</v>
      </c>
      <c r="H351" s="10">
        <f t="shared" ca="1" si="74"/>
        <v>0.79917927909260789</v>
      </c>
      <c r="I351" s="10">
        <f t="shared" ca="1" si="74"/>
        <v>0.39314655672695298</v>
      </c>
      <c r="J351" s="10">
        <f t="shared" ca="1" si="75"/>
        <v>-0.52425852352107649</v>
      </c>
      <c r="K351" s="10">
        <f t="shared" ca="1" si="76"/>
        <v>1494.7574147647892</v>
      </c>
      <c r="L351" s="10">
        <f t="shared" ca="1" si="77"/>
        <v>0.88278670953403282</v>
      </c>
      <c r="M351" s="10">
        <f t="shared" ca="1" si="77"/>
        <v>0.26666011925548871</v>
      </c>
      <c r="N351" s="10">
        <f t="shared" ca="1" si="78"/>
        <v>-5.2175114888982091E-2</v>
      </c>
      <c r="O351" s="10">
        <f t="shared" ca="1" si="79"/>
        <v>1499.4782488511103</v>
      </c>
      <c r="P351" s="10"/>
      <c r="Q351" s="10"/>
      <c r="R351" s="9">
        <f t="shared" ca="1" si="80"/>
        <v>1490.9965052733644</v>
      </c>
      <c r="T351" s="9">
        <f t="shared" ca="1" si="81"/>
        <v>1490.9965052733644</v>
      </c>
      <c r="U351" s="9">
        <f t="shared" ca="1" si="82"/>
        <v>3.7609094914248544</v>
      </c>
      <c r="V351" s="9">
        <f t="shared" ca="1" si="83"/>
        <v>8.4817435777458741</v>
      </c>
      <c r="W351" s="9">
        <f t="shared" ca="1" si="70"/>
        <v>3.7609094914248544</v>
      </c>
    </row>
    <row r="352" spans="3:23" s="9" customFormat="1" x14ac:dyDescent="0.2">
      <c r="C352" s="9">
        <v>339</v>
      </c>
      <c r="D352" s="10">
        <f t="shared" ca="1" si="71"/>
        <v>0.51507778958654427</v>
      </c>
      <c r="E352" s="10">
        <f t="shared" ca="1" si="71"/>
        <v>0.15391424412107702</v>
      </c>
      <c r="F352" s="10">
        <f t="shared" ca="1" si="72"/>
        <v>0.65394841165298667</v>
      </c>
      <c r="G352" s="10">
        <f t="shared" ca="1" si="73"/>
        <v>1506.5394841165298</v>
      </c>
      <c r="H352" s="10">
        <f t="shared" ca="1" si="74"/>
        <v>1.6259010974356558E-3</v>
      </c>
      <c r="I352" s="10">
        <f t="shared" ca="1" si="74"/>
        <v>0.80043551242399502</v>
      </c>
      <c r="J352" s="10">
        <f t="shared" ca="1" si="75"/>
        <v>1.1167674290238436</v>
      </c>
      <c r="K352" s="10">
        <f t="shared" ca="1" si="76"/>
        <v>1511.1676742902384</v>
      </c>
      <c r="L352" s="10">
        <f t="shared" ca="1" si="77"/>
        <v>0.3828250539092275</v>
      </c>
      <c r="M352" s="10">
        <f t="shared" ca="1" si="77"/>
        <v>3.9353722487491138E-2</v>
      </c>
      <c r="N352" s="10">
        <f t="shared" ca="1" si="78"/>
        <v>1.3436203864974567</v>
      </c>
      <c r="O352" s="10">
        <f t="shared" ca="1" si="79"/>
        <v>1513.4362038649745</v>
      </c>
      <c r="P352" s="10"/>
      <c r="Q352" s="10"/>
      <c r="R352" s="9">
        <f t="shared" ca="1" si="80"/>
        <v>1506.5394841165298</v>
      </c>
      <c r="T352" s="9">
        <f t="shared" ca="1" si="81"/>
        <v>1506.5394841165298</v>
      </c>
      <c r="U352" s="9">
        <f t="shared" ca="1" si="82"/>
        <v>4.6281901737086173</v>
      </c>
      <c r="V352" s="9">
        <f t="shared" ca="1" si="83"/>
        <v>6.8967197484446388</v>
      </c>
      <c r="W352" s="9">
        <f t="shared" ca="1" si="70"/>
        <v>4.6281901737086173</v>
      </c>
    </row>
    <row r="353" spans="3:23" s="9" customFormat="1" x14ac:dyDescent="0.2">
      <c r="C353" s="9">
        <v>340</v>
      </c>
      <c r="D353" s="10">
        <f t="shared" ca="1" si="71"/>
        <v>0.84171804375898351</v>
      </c>
      <c r="E353" s="10">
        <f t="shared" ca="1" si="71"/>
        <v>7.5171848850841716E-2</v>
      </c>
      <c r="F353" s="10">
        <f t="shared" ca="1" si="72"/>
        <v>0.52277174287895967</v>
      </c>
      <c r="G353" s="10">
        <f t="shared" ca="1" si="73"/>
        <v>1505.2277174287897</v>
      </c>
      <c r="H353" s="10">
        <f t="shared" ca="1" si="74"/>
        <v>0.69318481368245355</v>
      </c>
      <c r="I353" s="10">
        <f t="shared" ca="1" si="74"/>
        <v>0.15373738826917482</v>
      </c>
      <c r="J353" s="10">
        <f t="shared" ca="1" si="75"/>
        <v>0.4868049428655446</v>
      </c>
      <c r="K353" s="10">
        <f t="shared" ca="1" si="76"/>
        <v>1504.8680494286555</v>
      </c>
      <c r="L353" s="10">
        <f t="shared" ca="1" si="77"/>
        <v>0.76898664061488053</v>
      </c>
      <c r="M353" s="10">
        <f t="shared" ca="1" si="77"/>
        <v>0.3821220289002969</v>
      </c>
      <c r="N353" s="10">
        <f t="shared" ca="1" si="78"/>
        <v>-0.53493907069337576</v>
      </c>
      <c r="O353" s="10">
        <f t="shared" ca="1" si="79"/>
        <v>1494.6506092930663</v>
      </c>
      <c r="P353" s="10"/>
      <c r="Q353" s="10"/>
      <c r="R353" s="9">
        <f t="shared" ca="1" si="80"/>
        <v>1494.6506092930663</v>
      </c>
      <c r="T353" s="9">
        <f t="shared" ca="1" si="81"/>
        <v>10.577108135723392</v>
      </c>
      <c r="U353" s="9">
        <f t="shared" ca="1" si="82"/>
        <v>10.217440135589186</v>
      </c>
      <c r="V353" s="9">
        <f t="shared" ca="1" si="83"/>
        <v>1494.6506092930663</v>
      </c>
      <c r="W353" s="9">
        <f t="shared" ca="1" si="70"/>
        <v>10.217440135589186</v>
      </c>
    </row>
    <row r="354" spans="3:23" s="9" customFormat="1" x14ac:dyDescent="0.2">
      <c r="C354" s="9">
        <v>341</v>
      </c>
      <c r="D354" s="10">
        <f t="shared" ca="1" si="71"/>
        <v>0.7189927146099947</v>
      </c>
      <c r="E354" s="10">
        <f t="shared" ca="1" si="71"/>
        <v>0.13071541483355331</v>
      </c>
      <c r="F354" s="10">
        <f t="shared" ca="1" si="72"/>
        <v>0.55338055954951915</v>
      </c>
      <c r="G354" s="10">
        <f t="shared" ca="1" si="73"/>
        <v>1505.5338055954951</v>
      </c>
      <c r="H354" s="10">
        <f t="shared" ca="1" si="74"/>
        <v>0.63289048613801369</v>
      </c>
      <c r="I354" s="10">
        <f t="shared" ca="1" si="74"/>
        <v>0.83846904614518702</v>
      </c>
      <c r="J354" s="10">
        <f t="shared" ca="1" si="75"/>
        <v>0.50473270572433804</v>
      </c>
      <c r="K354" s="10">
        <f t="shared" ca="1" si="76"/>
        <v>1505.0473270572434</v>
      </c>
      <c r="L354" s="10">
        <f t="shared" ca="1" si="77"/>
        <v>0.20322032133680568</v>
      </c>
      <c r="M354" s="10">
        <f t="shared" ca="1" si="77"/>
        <v>0.83564424609537613</v>
      </c>
      <c r="N354" s="10">
        <f t="shared" ca="1" si="78"/>
        <v>0.91495186646237525</v>
      </c>
      <c r="O354" s="10">
        <f t="shared" ca="1" si="79"/>
        <v>1509.1495186646237</v>
      </c>
      <c r="P354" s="10"/>
      <c r="Q354" s="10"/>
      <c r="R354" s="9">
        <f t="shared" ca="1" si="80"/>
        <v>1505.0473270572434</v>
      </c>
      <c r="T354" s="9">
        <f t="shared" ca="1" si="81"/>
        <v>0.48647853825173115</v>
      </c>
      <c r="U354" s="9">
        <f t="shared" ca="1" si="82"/>
        <v>1505.0473270572434</v>
      </c>
      <c r="V354" s="9">
        <f t="shared" ca="1" si="83"/>
        <v>4.1021916073802913</v>
      </c>
      <c r="W354" s="9">
        <f t="shared" ca="1" si="70"/>
        <v>0.48647853825173115</v>
      </c>
    </row>
    <row r="355" spans="3:23" s="9" customFormat="1" x14ac:dyDescent="0.2">
      <c r="C355" s="9">
        <v>342</v>
      </c>
      <c r="D355" s="10">
        <f t="shared" ca="1" si="71"/>
        <v>0.48719941567841285</v>
      </c>
      <c r="E355" s="10">
        <f t="shared" ca="1" si="71"/>
        <v>0.79669373333871185</v>
      </c>
      <c r="F355" s="10">
        <f t="shared" ca="1" si="72"/>
        <v>0.34681215722759196</v>
      </c>
      <c r="G355" s="10">
        <f t="shared" ca="1" si="73"/>
        <v>1503.468121572276</v>
      </c>
      <c r="H355" s="10">
        <f t="shared" ca="1" si="74"/>
        <v>0.41125639873579756</v>
      </c>
      <c r="I355" s="10">
        <f t="shared" ca="1" si="74"/>
        <v>2.4655439108864918E-2</v>
      </c>
      <c r="J355" s="10">
        <f t="shared" ca="1" si="75"/>
        <v>1.3171065313790931</v>
      </c>
      <c r="K355" s="10">
        <f t="shared" ca="1" si="76"/>
        <v>1513.1710653137909</v>
      </c>
      <c r="L355" s="10">
        <f t="shared" ca="1" si="77"/>
        <v>0.19603615293950005</v>
      </c>
      <c r="M355" s="10">
        <f t="shared" ca="1" si="77"/>
        <v>0.9901913056731303</v>
      </c>
      <c r="N355" s="10">
        <f t="shared" ca="1" si="78"/>
        <v>1.8018184997329028</v>
      </c>
      <c r="O355" s="10">
        <f t="shared" ca="1" si="79"/>
        <v>1518.0181849973289</v>
      </c>
      <c r="P355" s="10"/>
      <c r="Q355" s="10"/>
      <c r="R355" s="9">
        <f t="shared" ca="1" si="80"/>
        <v>1503.468121572276</v>
      </c>
      <c r="T355" s="9">
        <f t="shared" ca="1" si="81"/>
        <v>1503.468121572276</v>
      </c>
      <c r="U355" s="9">
        <f t="shared" ca="1" si="82"/>
        <v>9.7029437415149005</v>
      </c>
      <c r="V355" s="9">
        <f t="shared" ca="1" si="83"/>
        <v>14.55006342505294</v>
      </c>
      <c r="W355" s="9">
        <f t="shared" ca="1" si="70"/>
        <v>9.7029437415149005</v>
      </c>
    </row>
    <row r="356" spans="3:23" s="9" customFormat="1" x14ac:dyDescent="0.2">
      <c r="C356" s="9">
        <v>343</v>
      </c>
      <c r="D356" s="10">
        <f t="shared" ca="1" si="71"/>
        <v>0.54783381203143033</v>
      </c>
      <c r="E356" s="10">
        <f t="shared" ca="1" si="71"/>
        <v>0.48581115304523459</v>
      </c>
      <c r="F356" s="10">
        <f t="shared" ca="1" si="72"/>
        <v>-1.0927149932237958</v>
      </c>
      <c r="G356" s="10">
        <f t="shared" ca="1" si="73"/>
        <v>1489.0728500677621</v>
      </c>
      <c r="H356" s="10">
        <f t="shared" ca="1" si="74"/>
        <v>0.98545170654155434</v>
      </c>
      <c r="I356" s="10">
        <f t="shared" ca="1" si="74"/>
        <v>0.52381215242970169</v>
      </c>
      <c r="J356" s="10">
        <f t="shared" ca="1" si="75"/>
        <v>-0.16928994354061128</v>
      </c>
      <c r="K356" s="10">
        <f t="shared" ca="1" si="76"/>
        <v>1498.3071005645938</v>
      </c>
      <c r="L356" s="10">
        <f t="shared" ca="1" si="77"/>
        <v>0.51678358109881961</v>
      </c>
      <c r="M356" s="10">
        <f t="shared" ca="1" si="77"/>
        <v>0.30703301297293606</v>
      </c>
      <c r="N356" s="10">
        <f t="shared" ca="1" si="78"/>
        <v>-0.40299647579067016</v>
      </c>
      <c r="O356" s="10">
        <f t="shared" ca="1" si="79"/>
        <v>1495.9700352420932</v>
      </c>
      <c r="P356" s="10"/>
      <c r="Q356" s="10"/>
      <c r="R356" s="9">
        <f t="shared" ca="1" si="80"/>
        <v>1489.0728500677621</v>
      </c>
      <c r="T356" s="9">
        <f t="shared" ca="1" si="81"/>
        <v>1489.0728500677621</v>
      </c>
      <c r="U356" s="9">
        <f t="shared" ca="1" si="82"/>
        <v>9.2342504968316916</v>
      </c>
      <c r="V356" s="9">
        <f t="shared" ca="1" si="83"/>
        <v>6.8971851743310708</v>
      </c>
      <c r="W356" s="9">
        <f t="shared" ca="1" si="70"/>
        <v>6.8971851743310708</v>
      </c>
    </row>
    <row r="357" spans="3:23" s="9" customFormat="1" x14ac:dyDescent="0.2">
      <c r="C357" s="9">
        <v>344</v>
      </c>
      <c r="D357" s="10">
        <f t="shared" ca="1" si="71"/>
        <v>0.21563975596802243</v>
      </c>
      <c r="E357" s="10">
        <f t="shared" ca="1" si="71"/>
        <v>0.55057046314163649</v>
      </c>
      <c r="F357" s="10">
        <f t="shared" ca="1" si="72"/>
        <v>-1.6639711953385474</v>
      </c>
      <c r="G357" s="10">
        <f t="shared" ca="1" si="73"/>
        <v>1483.3602880466144</v>
      </c>
      <c r="H357" s="10">
        <f t="shared" ca="1" si="74"/>
        <v>0.62576654085033645</v>
      </c>
      <c r="I357" s="10">
        <f t="shared" ca="1" si="74"/>
        <v>0.37224863717777423</v>
      </c>
      <c r="J357" s="10">
        <f t="shared" ca="1" si="75"/>
        <v>-0.67273569429076807</v>
      </c>
      <c r="K357" s="10">
        <f t="shared" ca="1" si="76"/>
        <v>1493.2726430570924</v>
      </c>
      <c r="L357" s="10">
        <f t="shared" ca="1" si="77"/>
        <v>0.52355433568196885</v>
      </c>
      <c r="M357" s="10">
        <f t="shared" ca="1" si="77"/>
        <v>0.9492973604875643</v>
      </c>
      <c r="N357" s="10">
        <f t="shared" ca="1" si="78"/>
        <v>1.0803991010246747</v>
      </c>
      <c r="O357" s="10">
        <f t="shared" ca="1" si="79"/>
        <v>1510.8039910102468</v>
      </c>
      <c r="P357" s="10"/>
      <c r="Q357" s="10"/>
      <c r="R357" s="9">
        <f t="shared" ca="1" si="80"/>
        <v>1483.3602880466144</v>
      </c>
      <c r="T357" s="9">
        <f t="shared" ca="1" si="81"/>
        <v>1483.3602880466144</v>
      </c>
      <c r="U357" s="9">
        <f t="shared" ca="1" si="82"/>
        <v>9.9123550104779952</v>
      </c>
      <c r="V357" s="9">
        <f t="shared" ca="1" si="83"/>
        <v>27.443702963632404</v>
      </c>
      <c r="W357" s="9">
        <f t="shared" ca="1" si="70"/>
        <v>9.9123550104779952</v>
      </c>
    </row>
    <row r="358" spans="3:23" s="9" customFormat="1" x14ac:dyDescent="0.2">
      <c r="C358" s="9">
        <v>345</v>
      </c>
      <c r="D358" s="10">
        <f t="shared" ca="1" si="71"/>
        <v>0.86346796974003148</v>
      </c>
      <c r="E358" s="10">
        <f t="shared" ca="1" si="71"/>
        <v>0.52779636127637919</v>
      </c>
      <c r="F358" s="10">
        <f t="shared" ca="1" si="72"/>
        <v>-0.53360302771153911</v>
      </c>
      <c r="G358" s="10">
        <f t="shared" ca="1" si="73"/>
        <v>1494.6639697228845</v>
      </c>
      <c r="H358" s="10">
        <f t="shared" ca="1" si="74"/>
        <v>0.72737428047235186</v>
      </c>
      <c r="I358" s="10">
        <f t="shared" ca="1" si="74"/>
        <v>0.44324350102997223</v>
      </c>
      <c r="J358" s="10">
        <f t="shared" ca="1" si="75"/>
        <v>-0.74769068424267038</v>
      </c>
      <c r="K358" s="10">
        <f t="shared" ca="1" si="76"/>
        <v>1492.5230931575734</v>
      </c>
      <c r="L358" s="10">
        <f t="shared" ca="1" si="77"/>
        <v>0.99875824445972372</v>
      </c>
      <c r="M358" s="10">
        <f t="shared" ca="1" si="77"/>
        <v>0.82784545418113897</v>
      </c>
      <c r="N358" s="10">
        <f t="shared" ca="1" si="78"/>
        <v>2.3422021400510973E-2</v>
      </c>
      <c r="O358" s="10">
        <f t="shared" ca="1" si="79"/>
        <v>1500.2342202140051</v>
      </c>
      <c r="P358" s="10"/>
      <c r="Q358" s="10"/>
      <c r="R358" s="9">
        <f t="shared" ca="1" si="80"/>
        <v>1492.5230931575734</v>
      </c>
      <c r="T358" s="9">
        <f t="shared" ca="1" si="81"/>
        <v>2.1408765653111459</v>
      </c>
      <c r="U358" s="9">
        <f t="shared" ca="1" si="82"/>
        <v>1492.5230931575734</v>
      </c>
      <c r="V358" s="9">
        <f t="shared" ca="1" si="83"/>
        <v>7.7111270564316783</v>
      </c>
      <c r="W358" s="9">
        <f t="shared" ca="1" si="70"/>
        <v>2.1408765653111459</v>
      </c>
    </row>
    <row r="359" spans="3:23" s="9" customFormat="1" x14ac:dyDescent="0.2">
      <c r="C359" s="9">
        <v>346</v>
      </c>
      <c r="D359" s="10">
        <f t="shared" ca="1" si="71"/>
        <v>0.11890742017523648</v>
      </c>
      <c r="E359" s="10">
        <f t="shared" ca="1" si="71"/>
        <v>0.72131048206801507</v>
      </c>
      <c r="F359" s="10">
        <f t="shared" ca="1" si="72"/>
        <v>-0.36999274246318753</v>
      </c>
      <c r="G359" s="10">
        <f t="shared" ca="1" si="73"/>
        <v>1496.3000725753682</v>
      </c>
      <c r="H359" s="10">
        <f t="shared" ca="1" si="74"/>
        <v>0.57743314361731191</v>
      </c>
      <c r="I359" s="10">
        <f t="shared" ca="1" si="74"/>
        <v>7.842948058536614E-2</v>
      </c>
      <c r="J359" s="10">
        <f t="shared" ca="1" si="75"/>
        <v>0.92331559445427258</v>
      </c>
      <c r="K359" s="10">
        <f t="shared" ca="1" si="76"/>
        <v>1509.2331559445427</v>
      </c>
      <c r="L359" s="10">
        <f t="shared" ca="1" si="77"/>
        <v>0.44204668608230735</v>
      </c>
      <c r="M359" s="10">
        <f t="shared" ca="1" si="77"/>
        <v>0.451350621715911</v>
      </c>
      <c r="N359" s="10">
        <f t="shared" ca="1" si="78"/>
        <v>-1.2185322870801423</v>
      </c>
      <c r="O359" s="10">
        <f t="shared" ca="1" si="79"/>
        <v>1487.8146771291986</v>
      </c>
      <c r="P359" s="10"/>
      <c r="Q359" s="10"/>
      <c r="R359" s="9">
        <f t="shared" ca="1" si="80"/>
        <v>1487.8146771291986</v>
      </c>
      <c r="T359" s="9">
        <f t="shared" ca="1" si="81"/>
        <v>8.4853954461696048</v>
      </c>
      <c r="U359" s="9">
        <f t="shared" ca="1" si="82"/>
        <v>21.418478815344088</v>
      </c>
      <c r="V359" s="9">
        <f t="shared" ca="1" si="83"/>
        <v>1487.8146771291986</v>
      </c>
      <c r="W359" s="9">
        <f t="shared" ca="1" si="70"/>
        <v>8.4853954461696048</v>
      </c>
    </row>
    <row r="360" spans="3:23" s="9" customFormat="1" x14ac:dyDescent="0.2">
      <c r="C360" s="9">
        <v>347</v>
      </c>
      <c r="D360" s="10">
        <f t="shared" ca="1" si="71"/>
        <v>0.13047903060354404</v>
      </c>
      <c r="E360" s="10">
        <f t="shared" ca="1" si="71"/>
        <v>0.28379266504032619</v>
      </c>
      <c r="F360" s="10">
        <f t="shared" ca="1" si="72"/>
        <v>-0.4253006070650403</v>
      </c>
      <c r="G360" s="10">
        <f t="shared" ca="1" si="73"/>
        <v>1495.7469939293496</v>
      </c>
      <c r="H360" s="10">
        <f t="shared" ca="1" si="74"/>
        <v>0.82515687675965066</v>
      </c>
      <c r="I360" s="10">
        <f t="shared" ca="1" si="74"/>
        <v>0.18110005029709886</v>
      </c>
      <c r="J360" s="10">
        <f t="shared" ca="1" si="75"/>
        <v>0.26008706087592182</v>
      </c>
      <c r="K360" s="10">
        <f t="shared" ca="1" si="76"/>
        <v>1502.6008706087591</v>
      </c>
      <c r="L360" s="10">
        <f t="shared" ca="1" si="77"/>
        <v>0.85465195155536156</v>
      </c>
      <c r="M360" s="10">
        <f t="shared" ca="1" si="77"/>
        <v>0.53092197336399982</v>
      </c>
      <c r="N360" s="10">
        <f t="shared" ca="1" si="78"/>
        <v>-0.54992081617933197</v>
      </c>
      <c r="O360" s="10">
        <f t="shared" ca="1" si="79"/>
        <v>1494.5007918382066</v>
      </c>
      <c r="P360" s="10"/>
      <c r="Q360" s="10"/>
      <c r="R360" s="9">
        <f t="shared" ca="1" si="80"/>
        <v>1494.5007918382066</v>
      </c>
      <c r="T360" s="9">
        <f t="shared" ca="1" si="81"/>
        <v>1.2462020911430045</v>
      </c>
      <c r="U360" s="9">
        <f t="shared" ca="1" si="82"/>
        <v>8.1000787705524999</v>
      </c>
      <c r="V360" s="9">
        <f t="shared" ca="1" si="83"/>
        <v>1494.5007918382066</v>
      </c>
      <c r="W360" s="9">
        <f t="shared" ca="1" si="70"/>
        <v>1.2462020911430045</v>
      </c>
    </row>
    <row r="361" spans="3:23" s="9" customFormat="1" x14ac:dyDescent="0.2">
      <c r="C361" s="9">
        <v>348</v>
      </c>
      <c r="D361" s="10">
        <f t="shared" ca="1" si="71"/>
        <v>0.81786653700958611</v>
      </c>
      <c r="E361" s="10">
        <f t="shared" ca="1" si="71"/>
        <v>0.14888820579356643</v>
      </c>
      <c r="F361" s="10">
        <f t="shared" ca="1" si="72"/>
        <v>0.37630287114716193</v>
      </c>
      <c r="G361" s="10">
        <f t="shared" ca="1" si="73"/>
        <v>1503.7630287114716</v>
      </c>
      <c r="H361" s="10">
        <f t="shared" ca="1" si="74"/>
        <v>0.61749748313574293</v>
      </c>
      <c r="I361" s="10">
        <f t="shared" ca="1" si="74"/>
        <v>0.82131197719601468</v>
      </c>
      <c r="J361" s="10">
        <f t="shared" ca="1" si="75"/>
        <v>0.42538951285509807</v>
      </c>
      <c r="K361" s="10">
        <f t="shared" ca="1" si="76"/>
        <v>1504.253895128551</v>
      </c>
      <c r="L361" s="10">
        <f t="shared" ca="1" si="77"/>
        <v>0.68928059799111874</v>
      </c>
      <c r="M361" s="10">
        <f t="shared" ca="1" si="77"/>
        <v>0.50742314656712573</v>
      </c>
      <c r="N361" s="10">
        <f t="shared" ca="1" si="78"/>
        <v>-0.86174004046029173</v>
      </c>
      <c r="O361" s="10">
        <f t="shared" ca="1" si="79"/>
        <v>1491.3825995953971</v>
      </c>
      <c r="P361" s="10"/>
      <c r="Q361" s="10"/>
      <c r="R361" s="9">
        <f t="shared" ca="1" si="80"/>
        <v>1491.3825995953971</v>
      </c>
      <c r="T361" s="9">
        <f t="shared" ca="1" si="81"/>
        <v>12.380429116074538</v>
      </c>
      <c r="U361" s="9">
        <f t="shared" ca="1" si="82"/>
        <v>12.871295533153898</v>
      </c>
      <c r="V361" s="9">
        <f t="shared" ca="1" si="83"/>
        <v>1491.3825995953971</v>
      </c>
      <c r="W361" s="9">
        <f t="shared" ca="1" si="70"/>
        <v>12.380429116074538</v>
      </c>
    </row>
    <row r="362" spans="3:23" s="9" customFormat="1" x14ac:dyDescent="0.2">
      <c r="C362" s="9">
        <v>349</v>
      </c>
      <c r="D362" s="10">
        <f t="shared" ca="1" si="71"/>
        <v>0.50596434144625679</v>
      </c>
      <c r="E362" s="10">
        <f t="shared" ca="1" si="71"/>
        <v>5.5132903336750028E-2</v>
      </c>
      <c r="F362" s="10">
        <f t="shared" ca="1" si="72"/>
        <v>1.097955068822285</v>
      </c>
      <c r="G362" s="10">
        <f t="shared" ca="1" si="73"/>
        <v>1510.9795506882228</v>
      </c>
      <c r="H362" s="10">
        <f t="shared" ca="1" si="74"/>
        <v>0.64105880356743261</v>
      </c>
      <c r="I362" s="10">
        <f t="shared" ca="1" si="74"/>
        <v>0.53666052673631348</v>
      </c>
      <c r="J362" s="10">
        <f t="shared" ca="1" si="75"/>
        <v>-0.91810311200044059</v>
      </c>
      <c r="K362" s="10">
        <f t="shared" ca="1" si="76"/>
        <v>1490.8189688799955</v>
      </c>
      <c r="L362" s="10">
        <f t="shared" ca="1" si="77"/>
        <v>0.54526566579921043</v>
      </c>
      <c r="M362" s="10">
        <f t="shared" ca="1" si="77"/>
        <v>0.25571204693152949</v>
      </c>
      <c r="N362" s="10">
        <f t="shared" ca="1" si="78"/>
        <v>-3.951867763313674E-2</v>
      </c>
      <c r="O362" s="10">
        <f t="shared" ca="1" si="79"/>
        <v>1499.6048132236685</v>
      </c>
      <c r="P362" s="10"/>
      <c r="Q362" s="10"/>
      <c r="R362" s="9">
        <f t="shared" ca="1" si="80"/>
        <v>1490.8189688799955</v>
      </c>
      <c r="T362" s="9">
        <f t="shared" ca="1" si="81"/>
        <v>20.160581808227334</v>
      </c>
      <c r="U362" s="9">
        <f t="shared" ca="1" si="82"/>
        <v>1490.8189688799955</v>
      </c>
      <c r="V362" s="9">
        <f t="shared" ca="1" si="83"/>
        <v>8.785844343673034</v>
      </c>
      <c r="W362" s="9">
        <f t="shared" ca="1" si="70"/>
        <v>8.785844343673034</v>
      </c>
    </row>
    <row r="363" spans="3:23" s="9" customFormat="1" x14ac:dyDescent="0.2">
      <c r="C363" s="9">
        <v>350</v>
      </c>
      <c r="D363" s="10">
        <f t="shared" ca="1" si="71"/>
        <v>3.6150154709138405E-2</v>
      </c>
      <c r="E363" s="10">
        <f t="shared" ca="1" si="71"/>
        <v>0.18974749454424555</v>
      </c>
      <c r="F363" s="10">
        <f t="shared" ca="1" si="72"/>
        <v>0.95240117633206967</v>
      </c>
      <c r="G363" s="10">
        <f t="shared" ca="1" si="73"/>
        <v>1509.5240117633207</v>
      </c>
      <c r="H363" s="10">
        <f t="shared" ca="1" si="74"/>
        <v>4.5506829535515547E-2</v>
      </c>
      <c r="I363" s="10">
        <f t="shared" ca="1" si="74"/>
        <v>0.25927851601614271</v>
      </c>
      <c r="J363" s="10">
        <f t="shared" ca="1" si="75"/>
        <v>-0.1448435172997406</v>
      </c>
      <c r="K363" s="10">
        <f t="shared" ca="1" si="76"/>
        <v>1498.5515648270025</v>
      </c>
      <c r="L363" s="10">
        <f t="shared" ca="1" si="77"/>
        <v>0.72404130196934913</v>
      </c>
      <c r="M363" s="10">
        <f t="shared" ca="1" si="77"/>
        <v>0.1470953019481186</v>
      </c>
      <c r="N363" s="10">
        <f t="shared" ca="1" si="78"/>
        <v>0.48414546219733817</v>
      </c>
      <c r="O363" s="10">
        <f t="shared" ca="1" si="79"/>
        <v>1504.8414546219733</v>
      </c>
      <c r="P363" s="10"/>
      <c r="Q363" s="10"/>
      <c r="R363" s="9">
        <f t="shared" ca="1" si="80"/>
        <v>1498.5515648270025</v>
      </c>
      <c r="T363" s="9">
        <f t="shared" ca="1" si="81"/>
        <v>10.972446936318192</v>
      </c>
      <c r="U363" s="9">
        <f t="shared" ca="1" si="82"/>
        <v>1498.5515648270025</v>
      </c>
      <c r="V363" s="9">
        <f t="shared" ca="1" si="83"/>
        <v>6.2898897949708044</v>
      </c>
      <c r="W363" s="9">
        <f t="shared" ca="1" si="70"/>
        <v>6.2898897949708044</v>
      </c>
    </row>
    <row r="364" spans="3:23" s="9" customFormat="1" x14ac:dyDescent="0.2">
      <c r="C364" s="9">
        <v>351</v>
      </c>
      <c r="D364" s="10">
        <f t="shared" ca="1" si="71"/>
        <v>0.77074094754600586</v>
      </c>
      <c r="E364" s="10">
        <f t="shared" ca="1" si="71"/>
        <v>0.49143368953108668</v>
      </c>
      <c r="F364" s="10">
        <f t="shared" ca="1" si="72"/>
        <v>-0.72062375771124476</v>
      </c>
      <c r="G364" s="10">
        <f t="shared" ca="1" si="73"/>
        <v>1492.7937624228875</v>
      </c>
      <c r="H364" s="10">
        <f t="shared" ca="1" si="74"/>
        <v>0.78309428185564933</v>
      </c>
      <c r="I364" s="10">
        <f t="shared" ca="1" si="74"/>
        <v>1.4167559759993731E-2</v>
      </c>
      <c r="J364" s="10">
        <f t="shared" ca="1" si="75"/>
        <v>0.69651967964840056</v>
      </c>
      <c r="K364" s="10">
        <f t="shared" ca="1" si="76"/>
        <v>1506.965196796484</v>
      </c>
      <c r="L364" s="10">
        <f t="shared" ca="1" si="77"/>
        <v>0.23774724616293808</v>
      </c>
      <c r="M364" s="10">
        <f t="shared" ca="1" si="77"/>
        <v>0.10024825379554869</v>
      </c>
      <c r="N364" s="10">
        <f t="shared" ca="1" si="78"/>
        <v>1.3697446153508004</v>
      </c>
      <c r="O364" s="10">
        <f t="shared" ca="1" si="79"/>
        <v>1513.6974461535081</v>
      </c>
      <c r="P364" s="10"/>
      <c r="Q364" s="10"/>
      <c r="R364" s="9">
        <f t="shared" ca="1" si="80"/>
        <v>1492.7937624228875</v>
      </c>
      <c r="T364" s="9">
        <f t="shared" ca="1" si="81"/>
        <v>1492.7937624228875</v>
      </c>
      <c r="U364" s="9">
        <f t="shared" ca="1" si="82"/>
        <v>14.171434373596412</v>
      </c>
      <c r="V364" s="9">
        <f t="shared" ca="1" si="83"/>
        <v>20.903683730620514</v>
      </c>
      <c r="W364" s="9">
        <f t="shared" ca="1" si="70"/>
        <v>14.171434373596412</v>
      </c>
    </row>
    <row r="365" spans="3:23" s="9" customFormat="1" x14ac:dyDescent="0.2">
      <c r="C365" s="9">
        <v>352</v>
      </c>
      <c r="D365" s="10">
        <f t="shared" ca="1" si="71"/>
        <v>6.6018587249399574E-2</v>
      </c>
      <c r="E365" s="10">
        <f t="shared" ca="1" si="71"/>
        <v>6.2112379584677191E-2</v>
      </c>
      <c r="F365" s="10">
        <f t="shared" ca="1" si="72"/>
        <v>2.1561413038428827</v>
      </c>
      <c r="G365" s="10">
        <f t="shared" ca="1" si="73"/>
        <v>1521.5614130384288</v>
      </c>
      <c r="H365" s="10">
        <f t="shared" ca="1" si="74"/>
        <v>7.1164928622525769E-2</v>
      </c>
      <c r="I365" s="10">
        <f t="shared" ca="1" si="74"/>
        <v>0.97485106067506178</v>
      </c>
      <c r="J365" s="10">
        <f t="shared" ca="1" si="75"/>
        <v>2.2703814203525359</v>
      </c>
      <c r="K365" s="10">
        <f t="shared" ca="1" si="76"/>
        <v>1522.7038142035253</v>
      </c>
      <c r="L365" s="10">
        <f t="shared" ca="1" si="77"/>
        <v>0.21561388919182556</v>
      </c>
      <c r="M365" s="10">
        <f t="shared" ca="1" si="77"/>
        <v>0.45040674278782378</v>
      </c>
      <c r="N365" s="10">
        <f t="shared" ca="1" si="78"/>
        <v>-1.6673651434047516</v>
      </c>
      <c r="O365" s="10">
        <f t="shared" ca="1" si="79"/>
        <v>1483.3263485659525</v>
      </c>
      <c r="P365" s="10"/>
      <c r="Q365" s="10"/>
      <c r="R365" s="9">
        <f t="shared" ca="1" si="80"/>
        <v>1483.3263485659525</v>
      </c>
      <c r="T365" s="9">
        <f t="shared" ca="1" si="81"/>
        <v>38.235064472476324</v>
      </c>
      <c r="U365" s="9">
        <f t="shared" ca="1" si="82"/>
        <v>39.377465637572868</v>
      </c>
      <c r="V365" s="9">
        <f t="shared" ca="1" si="83"/>
        <v>1483.3263485659525</v>
      </c>
      <c r="W365" s="9">
        <f t="shared" ca="1" si="70"/>
        <v>38.235064472476324</v>
      </c>
    </row>
    <row r="366" spans="3:23" s="9" customFormat="1" x14ac:dyDescent="0.2">
      <c r="C366" s="9">
        <v>353</v>
      </c>
      <c r="D366" s="10">
        <f t="shared" ca="1" si="71"/>
        <v>0.99892862275390781</v>
      </c>
      <c r="E366" s="10">
        <f t="shared" ca="1" si="71"/>
        <v>0.46202290708447236</v>
      </c>
      <c r="F366" s="10">
        <f t="shared" ca="1" si="72"/>
        <v>-4.499036146600742E-2</v>
      </c>
      <c r="G366" s="10">
        <f t="shared" ca="1" si="73"/>
        <v>1499.5500963853399</v>
      </c>
      <c r="H366" s="10">
        <f t="shared" ca="1" si="74"/>
        <v>0.7236892959264859</v>
      </c>
      <c r="I366" s="10">
        <f t="shared" ca="1" si="74"/>
        <v>0.66280814440960145</v>
      </c>
      <c r="J366" s="10">
        <f t="shared" ca="1" si="75"/>
        <v>-0.4188807118396119</v>
      </c>
      <c r="K366" s="10">
        <f t="shared" ca="1" si="76"/>
        <v>1495.8111928816038</v>
      </c>
      <c r="L366" s="10">
        <f t="shared" ca="1" si="77"/>
        <v>0.67013986086438038</v>
      </c>
      <c r="M366" s="10">
        <f t="shared" ca="1" si="77"/>
        <v>1.1015360633263027E-3</v>
      </c>
      <c r="N366" s="10">
        <f t="shared" ca="1" si="78"/>
        <v>0.89470628397855667</v>
      </c>
      <c r="O366" s="10">
        <f t="shared" ca="1" si="79"/>
        <v>1508.9470628397855</v>
      </c>
      <c r="P366" s="10"/>
      <c r="Q366" s="10"/>
      <c r="R366" s="9">
        <f t="shared" ca="1" si="80"/>
        <v>1495.8111928816038</v>
      </c>
      <c r="T366" s="9">
        <f t="shared" ca="1" si="81"/>
        <v>3.7389035037360827</v>
      </c>
      <c r="U366" s="9">
        <f t="shared" ca="1" si="82"/>
        <v>1495.8111928816038</v>
      </c>
      <c r="V366" s="9">
        <f t="shared" ca="1" si="83"/>
        <v>13.135869958181729</v>
      </c>
      <c r="W366" s="9">
        <f t="shared" ca="1" si="70"/>
        <v>3.7389035037360827</v>
      </c>
    </row>
    <row r="367" spans="3:23" s="9" customFormat="1" x14ac:dyDescent="0.2">
      <c r="C367" s="9">
        <v>354</v>
      </c>
      <c r="D367" s="10">
        <f t="shared" ca="1" si="71"/>
        <v>0.81780113977507674</v>
      </c>
      <c r="E367" s="10">
        <f t="shared" ca="1" si="71"/>
        <v>0.59643319671388417</v>
      </c>
      <c r="F367" s="10">
        <f t="shared" ca="1" si="72"/>
        <v>-0.52134373097849818</v>
      </c>
      <c r="G367" s="10">
        <f t="shared" ca="1" si="73"/>
        <v>1494.7865626902151</v>
      </c>
      <c r="H367" s="10">
        <f t="shared" ca="1" si="74"/>
        <v>0.80256275718919723</v>
      </c>
      <c r="I367" s="10">
        <f t="shared" ca="1" si="74"/>
        <v>0.2064898805060269</v>
      </c>
      <c r="J367" s="10">
        <f t="shared" ca="1" si="75"/>
        <v>0.17906848846835408</v>
      </c>
      <c r="K367" s="10">
        <f t="shared" ca="1" si="76"/>
        <v>1501.7906848846835</v>
      </c>
      <c r="L367" s="10">
        <f t="shared" ca="1" si="77"/>
        <v>0.65200136353444671</v>
      </c>
      <c r="M367" s="10">
        <f t="shared" ca="1" si="77"/>
        <v>0.7444131661982365</v>
      </c>
      <c r="N367" s="10">
        <f t="shared" ca="1" si="78"/>
        <v>-3.2459769189935928E-2</v>
      </c>
      <c r="O367" s="10">
        <f t="shared" ca="1" si="79"/>
        <v>1499.6754023081007</v>
      </c>
      <c r="P367" s="10"/>
      <c r="Q367" s="10"/>
      <c r="R367" s="9">
        <f t="shared" ca="1" si="80"/>
        <v>1494.7865626902151</v>
      </c>
      <c r="T367" s="9">
        <f t="shared" ca="1" si="81"/>
        <v>1494.7865626902151</v>
      </c>
      <c r="U367" s="9">
        <f t="shared" ca="1" si="82"/>
        <v>7.0041221944684366</v>
      </c>
      <c r="V367" s="9">
        <f t="shared" ca="1" si="83"/>
        <v>4.888839617885651</v>
      </c>
      <c r="W367" s="9">
        <f t="shared" ca="1" si="70"/>
        <v>4.888839617885651</v>
      </c>
    </row>
    <row r="368" spans="3:23" s="9" customFormat="1" x14ac:dyDescent="0.2">
      <c r="C368" s="9">
        <v>355</v>
      </c>
      <c r="D368" s="10">
        <f t="shared" ca="1" si="71"/>
        <v>0.34248365378389867</v>
      </c>
      <c r="E368" s="10">
        <f t="shared" ca="1" si="71"/>
        <v>0.71901043745120774</v>
      </c>
      <c r="F368" s="10">
        <f t="shared" ca="1" si="72"/>
        <v>-0.28324680904887606</v>
      </c>
      <c r="G368" s="10">
        <f t="shared" ca="1" si="73"/>
        <v>1497.1675319095111</v>
      </c>
      <c r="H368" s="10">
        <f t="shared" ca="1" si="74"/>
        <v>0.32416695509569027</v>
      </c>
      <c r="I368" s="10">
        <f t="shared" ca="1" si="74"/>
        <v>0.71723989264782184</v>
      </c>
      <c r="J368" s="10">
        <f t="shared" ca="1" si="75"/>
        <v>-0.30678491210020442</v>
      </c>
      <c r="K368" s="10">
        <f t="shared" ca="1" si="76"/>
        <v>1496.9321508789978</v>
      </c>
      <c r="L368" s="10">
        <f t="shared" ca="1" si="77"/>
        <v>0.67360897668803399</v>
      </c>
      <c r="M368" s="10">
        <f t="shared" ca="1" si="77"/>
        <v>0.43055107389630831</v>
      </c>
      <c r="N368" s="10">
        <f t="shared" ca="1" si="78"/>
        <v>-0.80564096027332255</v>
      </c>
      <c r="O368" s="10">
        <f t="shared" ca="1" si="79"/>
        <v>1491.9435903972667</v>
      </c>
      <c r="P368" s="10"/>
      <c r="Q368" s="10"/>
      <c r="R368" s="9">
        <f t="shared" ca="1" si="80"/>
        <v>1491.9435903972667</v>
      </c>
      <c r="T368" s="9">
        <f t="shared" ca="1" si="81"/>
        <v>5.223941512244437</v>
      </c>
      <c r="U368" s="9">
        <f t="shared" ca="1" si="82"/>
        <v>4.988560481731156</v>
      </c>
      <c r="V368" s="9">
        <f t="shared" ca="1" si="83"/>
        <v>1491.9435903972667</v>
      </c>
      <c r="W368" s="9">
        <f t="shared" ca="1" si="70"/>
        <v>4.988560481731156</v>
      </c>
    </row>
    <row r="369" spans="3:23" s="9" customFormat="1" x14ac:dyDescent="0.2">
      <c r="C369" s="9">
        <v>356</v>
      </c>
      <c r="D369" s="10">
        <f t="shared" ca="1" si="71"/>
        <v>3.3950513325881504E-2</v>
      </c>
      <c r="E369" s="10">
        <f t="shared" ca="1" si="71"/>
        <v>0.23741660135836262</v>
      </c>
      <c r="F369" s="10">
        <f t="shared" ca="1" si="72"/>
        <v>0.2054384418734678</v>
      </c>
      <c r="G369" s="10">
        <f t="shared" ca="1" si="73"/>
        <v>1502.0543844187346</v>
      </c>
      <c r="H369" s="10">
        <f t="shared" ca="1" si="74"/>
        <v>0.50134253250709437</v>
      </c>
      <c r="I369" s="10">
        <f t="shared" ca="1" si="74"/>
        <v>0.46199525406439523</v>
      </c>
      <c r="J369" s="10">
        <f t="shared" ca="1" si="75"/>
        <v>-1.1417856869894107</v>
      </c>
      <c r="K369" s="10">
        <f t="shared" ca="1" si="76"/>
        <v>1488.5821431301058</v>
      </c>
      <c r="L369" s="10">
        <f t="shared" ca="1" si="77"/>
        <v>0.26985716580070862</v>
      </c>
      <c r="M369" s="10">
        <f t="shared" ca="1" si="77"/>
        <v>0.70028933085927081</v>
      </c>
      <c r="N369" s="10">
        <f t="shared" ca="1" si="78"/>
        <v>-0.4973622279309452</v>
      </c>
      <c r="O369" s="10">
        <f t="shared" ca="1" si="79"/>
        <v>1495.0263777206906</v>
      </c>
      <c r="P369" s="10"/>
      <c r="Q369" s="10"/>
      <c r="R369" s="9">
        <f t="shared" ca="1" si="80"/>
        <v>1488.5821431301058</v>
      </c>
      <c r="T369" s="9">
        <f t="shared" ca="1" si="81"/>
        <v>13.472241288628766</v>
      </c>
      <c r="U369" s="9">
        <f t="shared" ca="1" si="82"/>
        <v>1488.5821431301058</v>
      </c>
      <c r="V369" s="9">
        <f t="shared" ca="1" si="83"/>
        <v>6.444234590584756</v>
      </c>
      <c r="W369" s="9">
        <f t="shared" ca="1" si="70"/>
        <v>6.444234590584756</v>
      </c>
    </row>
    <row r="370" spans="3:23" s="9" customFormat="1" x14ac:dyDescent="0.2">
      <c r="C370" s="9">
        <v>357</v>
      </c>
      <c r="D370" s="10">
        <f t="shared" ca="1" si="71"/>
        <v>0.19449527258519927</v>
      </c>
      <c r="E370" s="10">
        <f t="shared" ca="1" si="71"/>
        <v>0.13154393976104739</v>
      </c>
      <c r="F370" s="10">
        <f t="shared" ca="1" si="72"/>
        <v>1.2259095381412384</v>
      </c>
      <c r="G370" s="10">
        <f t="shared" ca="1" si="73"/>
        <v>1512.2590953814124</v>
      </c>
      <c r="H370" s="10">
        <f t="shared" ca="1" si="74"/>
        <v>0.94321984480635968</v>
      </c>
      <c r="I370" s="10">
        <f t="shared" ca="1" si="74"/>
        <v>0.58177199682756064</v>
      </c>
      <c r="J370" s="10">
        <f t="shared" ca="1" si="75"/>
        <v>-0.29777745249687632</v>
      </c>
      <c r="K370" s="10">
        <f t="shared" ca="1" si="76"/>
        <v>1497.0222254750313</v>
      </c>
      <c r="L370" s="10">
        <f t="shared" ca="1" si="77"/>
        <v>0.45779411826586414</v>
      </c>
      <c r="M370" s="10">
        <f t="shared" ca="1" si="77"/>
        <v>0.59813743682196385</v>
      </c>
      <c r="N370" s="10">
        <f t="shared" ca="1" si="78"/>
        <v>-1.0198561809668172</v>
      </c>
      <c r="O370" s="10">
        <f t="shared" ca="1" si="79"/>
        <v>1489.8014381903317</v>
      </c>
      <c r="P370" s="10"/>
      <c r="Q370" s="10"/>
      <c r="R370" s="9">
        <f t="shared" ca="1" si="80"/>
        <v>1489.8014381903317</v>
      </c>
      <c r="T370" s="9">
        <f t="shared" ca="1" si="81"/>
        <v>22.457657191080671</v>
      </c>
      <c r="U370" s="9">
        <f t="shared" ca="1" si="82"/>
        <v>7.2207872846995542</v>
      </c>
      <c r="V370" s="9">
        <f t="shared" ca="1" si="83"/>
        <v>1489.8014381903317</v>
      </c>
      <c r="W370" s="9">
        <f t="shared" ca="1" si="70"/>
        <v>7.2207872846995542</v>
      </c>
    </row>
    <row r="371" spans="3:23" s="9" customFormat="1" x14ac:dyDescent="0.2">
      <c r="C371" s="9">
        <v>358</v>
      </c>
      <c r="D371" s="10">
        <f t="shared" ca="1" si="71"/>
        <v>0.71920029108943306</v>
      </c>
      <c r="E371" s="10">
        <f t="shared" ca="1" si="71"/>
        <v>0.49725281142347943</v>
      </c>
      <c r="F371" s="10">
        <f t="shared" ca="1" si="72"/>
        <v>-0.81180932915150339</v>
      </c>
      <c r="G371" s="10">
        <f t="shared" ca="1" si="73"/>
        <v>1491.8819067084851</v>
      </c>
      <c r="H371" s="10">
        <f t="shared" ca="1" si="74"/>
        <v>3.1559614503728239E-2</v>
      </c>
      <c r="I371" s="10">
        <f t="shared" ca="1" si="74"/>
        <v>0.1175631861034232</v>
      </c>
      <c r="J371" s="10">
        <f t="shared" ca="1" si="75"/>
        <v>1.9438034349049851</v>
      </c>
      <c r="K371" s="10">
        <f t="shared" ca="1" si="76"/>
        <v>1519.4380343490498</v>
      </c>
      <c r="L371" s="10">
        <f t="shared" ca="1" si="77"/>
        <v>0.42776381959602927</v>
      </c>
      <c r="M371" s="10">
        <f t="shared" ca="1" si="77"/>
        <v>0.85467740384639757</v>
      </c>
      <c r="N371" s="10">
        <f t="shared" ca="1" si="78"/>
        <v>0.79666052473327786</v>
      </c>
      <c r="O371" s="10">
        <f t="shared" ca="1" si="79"/>
        <v>1507.9666052473328</v>
      </c>
      <c r="P371" s="10"/>
      <c r="Q371" s="10"/>
      <c r="R371" s="9">
        <f t="shared" ca="1" si="80"/>
        <v>1491.8819067084851</v>
      </c>
      <c r="T371" s="9">
        <f t="shared" ca="1" si="81"/>
        <v>1491.8819067084851</v>
      </c>
      <c r="U371" s="9">
        <f t="shared" ca="1" si="82"/>
        <v>27.556127640564682</v>
      </c>
      <c r="V371" s="9">
        <f t="shared" ca="1" si="83"/>
        <v>16.084698538847761</v>
      </c>
      <c r="W371" s="9">
        <f t="shared" ca="1" si="70"/>
        <v>16.084698538847761</v>
      </c>
    </row>
    <row r="372" spans="3:23" s="9" customFormat="1" x14ac:dyDescent="0.2">
      <c r="C372" s="9">
        <v>359</v>
      </c>
      <c r="D372" s="10">
        <f t="shared" ca="1" si="71"/>
        <v>0.70350838999251419</v>
      </c>
      <c r="E372" s="10">
        <f t="shared" ca="1" si="71"/>
        <v>7.8690439191474892E-2</v>
      </c>
      <c r="F372" s="10">
        <f t="shared" ca="1" si="72"/>
        <v>0.73822305667616994</v>
      </c>
      <c r="G372" s="10">
        <f t="shared" ca="1" si="73"/>
        <v>1507.3822305667618</v>
      </c>
      <c r="H372" s="10">
        <f t="shared" ca="1" si="74"/>
        <v>0.1329504218668498</v>
      </c>
      <c r="I372" s="10">
        <f t="shared" ca="1" si="74"/>
        <v>0.88021508223989031</v>
      </c>
      <c r="J372" s="10">
        <f t="shared" ca="1" si="75"/>
        <v>1.4662601432116082</v>
      </c>
      <c r="K372" s="10">
        <f t="shared" ca="1" si="76"/>
        <v>1514.6626014321162</v>
      </c>
      <c r="L372" s="10">
        <f t="shared" ca="1" si="77"/>
        <v>0.84160370511559224</v>
      </c>
      <c r="M372" s="10">
        <f t="shared" ca="1" si="77"/>
        <v>0.75071341782205336</v>
      </c>
      <c r="N372" s="10">
        <f t="shared" ca="1" si="78"/>
        <v>2.6324732827438637E-3</v>
      </c>
      <c r="O372" s="10">
        <f t="shared" ca="1" si="79"/>
        <v>1500.0263247328273</v>
      </c>
      <c r="P372" s="10"/>
      <c r="Q372" s="10"/>
      <c r="R372" s="9">
        <f t="shared" ca="1" si="80"/>
        <v>1500.0263247328273</v>
      </c>
      <c r="T372" s="9">
        <f t="shared" ca="1" si="81"/>
        <v>7.3559058339344574</v>
      </c>
      <c r="U372" s="9">
        <f t="shared" ca="1" si="82"/>
        <v>14.636276699288828</v>
      </c>
      <c r="V372" s="9">
        <f t="shared" ca="1" si="83"/>
        <v>1500.0263247328273</v>
      </c>
      <c r="W372" s="9">
        <f t="shared" ca="1" si="70"/>
        <v>7.3559058339344574</v>
      </c>
    </row>
    <row r="373" spans="3:23" s="9" customFormat="1" x14ac:dyDescent="0.2">
      <c r="C373" s="9">
        <v>360</v>
      </c>
      <c r="D373" s="10">
        <f t="shared" ca="1" si="71"/>
        <v>6.3866926121146306E-2</v>
      </c>
      <c r="E373" s="10">
        <f t="shared" ca="1" si="71"/>
        <v>0.933945814043324</v>
      </c>
      <c r="F373" s="10">
        <f t="shared" ca="1" si="72"/>
        <v>2.1464810643474537</v>
      </c>
      <c r="G373" s="10">
        <f t="shared" ca="1" si="73"/>
        <v>1521.4648106434745</v>
      </c>
      <c r="H373" s="10">
        <f t="shared" ca="1" si="74"/>
        <v>0.13519662389702802</v>
      </c>
      <c r="I373" s="10">
        <f t="shared" ca="1" si="74"/>
        <v>0.17256052118441934</v>
      </c>
      <c r="J373" s="10">
        <f t="shared" ca="1" si="75"/>
        <v>0.93542706054057656</v>
      </c>
      <c r="K373" s="10">
        <f t="shared" ca="1" si="76"/>
        <v>1509.3542706054059</v>
      </c>
      <c r="L373" s="10">
        <f t="shared" ca="1" si="77"/>
        <v>0.47560334925915815</v>
      </c>
      <c r="M373" s="10">
        <f t="shared" ca="1" si="77"/>
        <v>0.73418667322733278</v>
      </c>
      <c r="N373" s="10">
        <f t="shared" ca="1" si="78"/>
        <v>-0.12093380390556345</v>
      </c>
      <c r="O373" s="10">
        <f t="shared" ca="1" si="79"/>
        <v>1498.7906619609444</v>
      </c>
      <c r="P373" s="10"/>
      <c r="Q373" s="10"/>
      <c r="R373" s="9">
        <f t="shared" ca="1" si="80"/>
        <v>1498.7906619609444</v>
      </c>
      <c r="T373" s="9">
        <f t="shared" ca="1" si="81"/>
        <v>22.674148682530131</v>
      </c>
      <c r="U373" s="9">
        <f t="shared" ca="1" si="82"/>
        <v>10.56360864446151</v>
      </c>
      <c r="V373" s="9">
        <f t="shared" ca="1" si="83"/>
        <v>1498.7906619609444</v>
      </c>
      <c r="W373" s="9">
        <f t="shared" ca="1" si="70"/>
        <v>10.56360864446151</v>
      </c>
    </row>
    <row r="374" spans="3:23" s="9" customFormat="1" x14ac:dyDescent="0.2">
      <c r="C374" s="9">
        <v>361</v>
      </c>
      <c r="D374" s="10">
        <f t="shared" ca="1" si="71"/>
        <v>0.50806561761912883</v>
      </c>
      <c r="E374" s="10">
        <f t="shared" ca="1" si="71"/>
        <v>0.46732165040765816</v>
      </c>
      <c r="F374" s="10">
        <f t="shared" ca="1" si="72"/>
        <v>-1.1392949771822876</v>
      </c>
      <c r="G374" s="10">
        <f t="shared" ca="1" si="73"/>
        <v>1488.6070502281771</v>
      </c>
      <c r="H374" s="10">
        <f t="shared" ca="1" si="74"/>
        <v>0.37086146117241503</v>
      </c>
      <c r="I374" s="10">
        <f t="shared" ca="1" si="74"/>
        <v>0.41682028140988414</v>
      </c>
      <c r="J374" s="10">
        <f t="shared" ca="1" si="75"/>
        <v>-1.2204701534445239</v>
      </c>
      <c r="K374" s="10">
        <f t="shared" ca="1" si="76"/>
        <v>1487.7952984655547</v>
      </c>
      <c r="L374" s="10">
        <f t="shared" ca="1" si="77"/>
        <v>0.53292218583944528</v>
      </c>
      <c r="M374" s="10">
        <f t="shared" ca="1" si="77"/>
        <v>0.98089062397126381</v>
      </c>
      <c r="N374" s="10">
        <f t="shared" ca="1" si="78"/>
        <v>1.1138671993940208</v>
      </c>
      <c r="O374" s="10">
        <f t="shared" ca="1" si="79"/>
        <v>1511.1386719939403</v>
      </c>
      <c r="P374" s="10"/>
      <c r="Q374" s="10"/>
      <c r="R374" s="9">
        <f t="shared" ca="1" si="80"/>
        <v>1487.7952984655547</v>
      </c>
      <c r="T374" s="9">
        <f t="shared" ca="1" si="81"/>
        <v>0.81175176262240711</v>
      </c>
      <c r="U374" s="9">
        <f t="shared" ca="1" si="82"/>
        <v>1487.7952984655547</v>
      </c>
      <c r="V374" s="9">
        <f t="shared" ca="1" si="83"/>
        <v>23.343373528385655</v>
      </c>
      <c r="W374" s="9">
        <f t="shared" ca="1" si="70"/>
        <v>0.81175176262240711</v>
      </c>
    </row>
    <row r="375" spans="3:23" s="9" customFormat="1" x14ac:dyDescent="0.2">
      <c r="C375" s="9">
        <v>362</v>
      </c>
      <c r="D375" s="10">
        <f t="shared" ca="1" si="71"/>
        <v>0.64500221455740958</v>
      </c>
      <c r="E375" s="10">
        <f t="shared" ca="1" si="71"/>
        <v>0.99981134142937311</v>
      </c>
      <c r="F375" s="10">
        <f t="shared" ca="1" si="72"/>
        <v>0.93648375599770994</v>
      </c>
      <c r="G375" s="10">
        <f t="shared" ca="1" si="73"/>
        <v>1509.3648375599771</v>
      </c>
      <c r="H375" s="10">
        <f t="shared" ca="1" si="74"/>
        <v>0.21914866204393701</v>
      </c>
      <c r="I375" s="10">
        <f t="shared" ca="1" si="74"/>
        <v>0.33828396362827706</v>
      </c>
      <c r="J375" s="10">
        <f t="shared" ca="1" si="75"/>
        <v>-0.91771625738685858</v>
      </c>
      <c r="K375" s="10">
        <f t="shared" ca="1" si="76"/>
        <v>1490.8228374261314</v>
      </c>
      <c r="L375" s="10">
        <f t="shared" ca="1" si="77"/>
        <v>0.22013422611977795</v>
      </c>
      <c r="M375" s="10">
        <f t="shared" ca="1" si="77"/>
        <v>0.81619365506107533</v>
      </c>
      <c r="N375" s="10">
        <f t="shared" ca="1" si="78"/>
        <v>0.70292888125664255</v>
      </c>
      <c r="O375" s="10">
        <f t="shared" ca="1" si="79"/>
        <v>1507.0292888125664</v>
      </c>
      <c r="P375" s="10"/>
      <c r="Q375" s="10"/>
      <c r="R375" s="9">
        <f t="shared" ca="1" si="80"/>
        <v>1490.8228374261314</v>
      </c>
      <c r="T375" s="9">
        <f t="shared" ca="1" si="81"/>
        <v>18.542000133845704</v>
      </c>
      <c r="U375" s="9">
        <f t="shared" ca="1" si="82"/>
        <v>1490.8228374261314</v>
      </c>
      <c r="V375" s="9">
        <f t="shared" ca="1" si="83"/>
        <v>16.206451386434992</v>
      </c>
      <c r="W375" s="9">
        <f t="shared" ca="1" si="70"/>
        <v>16.206451386434992</v>
      </c>
    </row>
    <row r="376" spans="3:23" s="9" customFormat="1" x14ac:dyDescent="0.2">
      <c r="C376" s="9">
        <v>363</v>
      </c>
      <c r="D376" s="10">
        <f t="shared" ca="1" si="71"/>
        <v>0.92077316598028924</v>
      </c>
      <c r="E376" s="10">
        <f t="shared" ca="1" si="71"/>
        <v>0.32177643846675397</v>
      </c>
      <c r="F376" s="10">
        <f t="shared" ca="1" si="72"/>
        <v>-0.17708849567582358</v>
      </c>
      <c r="G376" s="10">
        <f t="shared" ca="1" si="73"/>
        <v>1498.2291150432418</v>
      </c>
      <c r="H376" s="10">
        <f t="shared" ca="1" si="74"/>
        <v>7.7672575081547679E-2</v>
      </c>
      <c r="I376" s="10">
        <f t="shared" ca="1" si="74"/>
        <v>9.3355812681155115E-2</v>
      </c>
      <c r="J376" s="10">
        <f t="shared" ca="1" si="75"/>
        <v>1.8827607303827305</v>
      </c>
      <c r="K376" s="10">
        <f t="shared" ca="1" si="76"/>
        <v>1518.8276073038273</v>
      </c>
      <c r="L376" s="10">
        <f t="shared" ca="1" si="77"/>
        <v>0.79004965725033827</v>
      </c>
      <c r="M376" s="10">
        <f t="shared" ca="1" si="77"/>
        <v>0.18601784843824853</v>
      </c>
      <c r="N376" s="10">
        <f t="shared" ca="1" si="78"/>
        <v>0.26861763438459096</v>
      </c>
      <c r="O376" s="10">
        <f t="shared" ca="1" si="79"/>
        <v>1502.686176343846</v>
      </c>
      <c r="P376" s="10"/>
      <c r="Q376" s="10"/>
      <c r="R376" s="9">
        <f t="shared" ca="1" si="80"/>
        <v>1498.2291150432418</v>
      </c>
      <c r="T376" s="9">
        <f t="shared" ca="1" si="81"/>
        <v>1498.2291150432418</v>
      </c>
      <c r="U376" s="9">
        <f t="shared" ca="1" si="82"/>
        <v>20.598492260585544</v>
      </c>
      <c r="V376" s="9">
        <f t="shared" ca="1" si="83"/>
        <v>4.4570613006042095</v>
      </c>
      <c r="W376" s="9">
        <f t="shared" ca="1" si="70"/>
        <v>4.4570613006042095</v>
      </c>
    </row>
    <row r="377" spans="3:23" s="9" customFormat="1" x14ac:dyDescent="0.2">
      <c r="C377" s="9">
        <v>364</v>
      </c>
      <c r="D377" s="10">
        <f t="shared" ca="1" si="71"/>
        <v>0.72476363996627824</v>
      </c>
      <c r="E377" s="10">
        <f t="shared" ca="1" si="71"/>
        <v>1.2027882186220529E-2</v>
      </c>
      <c r="F377" s="10">
        <f t="shared" ca="1" si="72"/>
        <v>0.80009331044033649</v>
      </c>
      <c r="G377" s="10">
        <f t="shared" ca="1" si="73"/>
        <v>1508.0009331044034</v>
      </c>
      <c r="H377" s="10">
        <f t="shared" ca="1" si="74"/>
        <v>0.42890257728494874</v>
      </c>
      <c r="I377" s="10">
        <f t="shared" ca="1" si="74"/>
        <v>0.12647588623641048</v>
      </c>
      <c r="J377" s="10">
        <f t="shared" ca="1" si="75"/>
        <v>0.911496717157807</v>
      </c>
      <c r="K377" s="10">
        <f t="shared" ca="1" si="76"/>
        <v>1509.114967171578</v>
      </c>
      <c r="L377" s="10">
        <f t="shared" ca="1" si="77"/>
        <v>0.228649397737829</v>
      </c>
      <c r="M377" s="10">
        <f t="shared" ca="1" si="77"/>
        <v>0.83768903496990255</v>
      </c>
      <c r="N377" s="10">
        <f t="shared" ca="1" si="78"/>
        <v>0.89933185622205647</v>
      </c>
      <c r="O377" s="10">
        <f t="shared" ca="1" si="79"/>
        <v>1508.9933185622206</v>
      </c>
      <c r="P377" s="10"/>
      <c r="Q377" s="10"/>
      <c r="R377" s="9">
        <f t="shared" ca="1" si="80"/>
        <v>1508.0009331044034</v>
      </c>
      <c r="T377" s="9">
        <f t="shared" ca="1" si="81"/>
        <v>1508.0009331044034</v>
      </c>
      <c r="U377" s="9">
        <f t="shared" ca="1" si="82"/>
        <v>1.1140340671745435</v>
      </c>
      <c r="V377" s="9">
        <f t="shared" ca="1" si="83"/>
        <v>0.99238545781713583</v>
      </c>
      <c r="W377" s="9">
        <f t="shared" ca="1" si="70"/>
        <v>0.99238545781713583</v>
      </c>
    </row>
    <row r="378" spans="3:23" s="9" customFormat="1" x14ac:dyDescent="0.2">
      <c r="C378" s="9">
        <v>365</v>
      </c>
      <c r="D378" s="10">
        <f t="shared" ca="1" si="71"/>
        <v>0.3581214867065442</v>
      </c>
      <c r="E378" s="10">
        <f t="shared" ca="1" si="71"/>
        <v>5.4234257409810027E-2</v>
      </c>
      <c r="F378" s="10">
        <f t="shared" ca="1" si="72"/>
        <v>1.3506930798724912</v>
      </c>
      <c r="G378" s="10">
        <f t="shared" ca="1" si="73"/>
        <v>1513.5069307987249</v>
      </c>
      <c r="H378" s="10">
        <f t="shared" ca="1" si="74"/>
        <v>0.70449988306445877</v>
      </c>
      <c r="I378" s="10">
        <f t="shared" ca="1" si="74"/>
        <v>0.53191137572920821</v>
      </c>
      <c r="J378" s="10">
        <f t="shared" ca="1" si="75"/>
        <v>-0.8202112756350981</v>
      </c>
      <c r="K378" s="10">
        <f t="shared" ca="1" si="76"/>
        <v>1491.797887243649</v>
      </c>
      <c r="L378" s="10">
        <f t="shared" ca="1" si="77"/>
        <v>0.72426661868598152</v>
      </c>
      <c r="M378" s="10">
        <f t="shared" ca="1" si="77"/>
        <v>0.73833595700495813</v>
      </c>
      <c r="N378" s="10">
        <f t="shared" ca="1" si="78"/>
        <v>-5.8814502087777165E-2</v>
      </c>
      <c r="O378" s="10">
        <f t="shared" ca="1" si="79"/>
        <v>1499.4118549791222</v>
      </c>
      <c r="P378" s="10"/>
      <c r="Q378" s="10"/>
      <c r="R378" s="9">
        <f t="shared" ca="1" si="80"/>
        <v>1491.797887243649</v>
      </c>
      <c r="T378" s="9">
        <f t="shared" ca="1" si="81"/>
        <v>21.709043555075823</v>
      </c>
      <c r="U378" s="9">
        <f t="shared" ca="1" si="82"/>
        <v>1491.797887243649</v>
      </c>
      <c r="V378" s="9">
        <f t="shared" ca="1" si="83"/>
        <v>7.6139677354731248</v>
      </c>
      <c r="W378" s="9">
        <f t="shared" ca="1" si="70"/>
        <v>7.6139677354731248</v>
      </c>
    </row>
    <row r="379" spans="3:23" s="9" customFormat="1" x14ac:dyDescent="0.2">
      <c r="C379" s="9">
        <v>366</v>
      </c>
      <c r="D379" s="10">
        <f t="shared" ca="1" si="71"/>
        <v>1.407003458588385E-2</v>
      </c>
      <c r="E379" s="10">
        <f t="shared" ca="1" si="71"/>
        <v>0.64783675056655654</v>
      </c>
      <c r="F379" s="10">
        <f t="shared" ca="1" si="72"/>
        <v>-1.748386570609666</v>
      </c>
      <c r="G379" s="10">
        <f t="shared" ca="1" si="73"/>
        <v>1482.5161342939034</v>
      </c>
      <c r="H379" s="10">
        <f t="shared" ca="1" si="74"/>
        <v>0.6351559138992926</v>
      </c>
      <c r="I379" s="10">
        <f t="shared" ca="1" si="74"/>
        <v>0.8991461103692564</v>
      </c>
      <c r="J379" s="10">
        <f t="shared" ca="1" si="75"/>
        <v>0.76779095703394362</v>
      </c>
      <c r="K379" s="10">
        <f t="shared" ca="1" si="76"/>
        <v>1507.6779095703394</v>
      </c>
      <c r="L379" s="10">
        <f t="shared" ca="1" si="77"/>
        <v>0.15642953442560315</v>
      </c>
      <c r="M379" s="10">
        <f t="shared" ca="1" si="77"/>
        <v>0.14646740070621145</v>
      </c>
      <c r="N379" s="10">
        <f t="shared" ca="1" si="78"/>
        <v>1.1665071566675327</v>
      </c>
      <c r="O379" s="10">
        <f t="shared" ca="1" si="79"/>
        <v>1511.6650715666754</v>
      </c>
      <c r="P379" s="10"/>
      <c r="Q379" s="10"/>
      <c r="R379" s="9">
        <f t="shared" ca="1" si="80"/>
        <v>1482.5161342939034</v>
      </c>
      <c r="T379" s="9">
        <f t="shared" ca="1" si="81"/>
        <v>1482.5161342939034</v>
      </c>
      <c r="U379" s="9">
        <f t="shared" ca="1" si="82"/>
        <v>25.161775276435947</v>
      </c>
      <c r="V379" s="9">
        <f t="shared" ca="1" si="83"/>
        <v>29.148937272771946</v>
      </c>
      <c r="W379" s="9">
        <f t="shared" ca="1" si="70"/>
        <v>25.161775276435947</v>
      </c>
    </row>
    <row r="380" spans="3:23" s="9" customFormat="1" x14ac:dyDescent="0.2">
      <c r="C380" s="9">
        <v>367</v>
      </c>
      <c r="D380" s="10">
        <f t="shared" ca="1" si="71"/>
        <v>0.41547127794112404</v>
      </c>
      <c r="E380" s="10">
        <f t="shared" ca="1" si="71"/>
        <v>0.41300242376096841</v>
      </c>
      <c r="F380" s="10">
        <f t="shared" ca="1" si="72"/>
        <v>-1.1322692931710152</v>
      </c>
      <c r="G380" s="10">
        <f t="shared" ca="1" si="73"/>
        <v>1488.6773070682898</v>
      </c>
      <c r="H380" s="10">
        <f t="shared" ca="1" si="74"/>
        <v>5.0520524152748991E-2</v>
      </c>
      <c r="I380" s="10">
        <f t="shared" ca="1" si="74"/>
        <v>0.48450132248489974</v>
      </c>
      <c r="J380" s="10">
        <f t="shared" ca="1" si="75"/>
        <v>-2.4319352185248864</v>
      </c>
      <c r="K380" s="10">
        <f t="shared" ca="1" si="76"/>
        <v>1475.6806478147512</v>
      </c>
      <c r="L380" s="10">
        <f t="shared" ca="1" si="77"/>
        <v>0.81473125853769557</v>
      </c>
      <c r="M380" s="10">
        <f t="shared" ca="1" si="77"/>
        <v>0.22916250010679529</v>
      </c>
      <c r="N380" s="10">
        <f t="shared" ca="1" si="78"/>
        <v>8.3573151560023498E-2</v>
      </c>
      <c r="O380" s="10">
        <f t="shared" ca="1" si="79"/>
        <v>1500.8357315156002</v>
      </c>
      <c r="P380" s="10"/>
      <c r="Q380" s="10"/>
      <c r="R380" s="9">
        <f t="shared" ca="1" si="80"/>
        <v>1475.6806478147512</v>
      </c>
      <c r="T380" s="9">
        <f t="shared" ca="1" si="81"/>
        <v>12.99665925353861</v>
      </c>
      <c r="U380" s="9">
        <f t="shared" ca="1" si="82"/>
        <v>1475.6806478147512</v>
      </c>
      <c r="V380" s="9">
        <f t="shared" ca="1" si="83"/>
        <v>25.155083700848991</v>
      </c>
      <c r="W380" s="9">
        <f t="shared" ca="1" si="70"/>
        <v>12.99665925353861</v>
      </c>
    </row>
    <row r="381" spans="3:23" s="9" customFormat="1" x14ac:dyDescent="0.2">
      <c r="C381" s="9">
        <v>368</v>
      </c>
      <c r="D381" s="10">
        <f t="shared" ca="1" si="71"/>
        <v>0.19275592755431792</v>
      </c>
      <c r="E381" s="10">
        <f t="shared" ca="1" si="71"/>
        <v>0.91114547211887886</v>
      </c>
      <c r="F381" s="10">
        <f t="shared" ca="1" si="72"/>
        <v>1.5390494379078199</v>
      </c>
      <c r="G381" s="10">
        <f t="shared" ca="1" si="73"/>
        <v>1515.3904943790783</v>
      </c>
      <c r="H381" s="10">
        <f t="shared" ca="1" si="74"/>
        <v>0.95818724677752887</v>
      </c>
      <c r="I381" s="10">
        <f t="shared" ca="1" si="74"/>
        <v>0.67422869633980398</v>
      </c>
      <c r="J381" s="10">
        <f t="shared" ca="1" si="75"/>
        <v>-0.13395013476462209</v>
      </c>
      <c r="K381" s="10">
        <f t="shared" ca="1" si="76"/>
        <v>1498.6604986523537</v>
      </c>
      <c r="L381" s="10">
        <f t="shared" ca="1" si="77"/>
        <v>0.85947256362401492</v>
      </c>
      <c r="M381" s="10">
        <f t="shared" ca="1" si="77"/>
        <v>3.6404504179121444E-2</v>
      </c>
      <c r="N381" s="10">
        <f t="shared" ca="1" si="78"/>
        <v>0.53600448638390552</v>
      </c>
      <c r="O381" s="10">
        <f t="shared" ca="1" si="79"/>
        <v>1505.360044863839</v>
      </c>
      <c r="P381" s="10"/>
      <c r="Q381" s="10"/>
      <c r="R381" s="9">
        <f t="shared" ca="1" si="80"/>
        <v>1498.6604986523537</v>
      </c>
      <c r="T381" s="9">
        <f t="shared" ca="1" si="81"/>
        <v>16.72999572672461</v>
      </c>
      <c r="U381" s="9">
        <f t="shared" ca="1" si="82"/>
        <v>1498.6604986523537</v>
      </c>
      <c r="V381" s="9">
        <f t="shared" ca="1" si="83"/>
        <v>6.6995462114853126</v>
      </c>
      <c r="W381" s="9">
        <f t="shared" ca="1" si="70"/>
        <v>6.6995462114853126</v>
      </c>
    </row>
    <row r="382" spans="3:23" s="9" customFormat="1" x14ac:dyDescent="0.2">
      <c r="C382" s="9">
        <v>369</v>
      </c>
      <c r="D382" s="10">
        <f t="shared" ca="1" si="71"/>
        <v>0.32494413973157599</v>
      </c>
      <c r="E382" s="10">
        <f t="shared" ca="1" si="71"/>
        <v>0.10951708418491035</v>
      </c>
      <c r="F382" s="10">
        <f t="shared" ca="1" si="72"/>
        <v>1.1582031602564067</v>
      </c>
      <c r="G382" s="10">
        <f t="shared" ca="1" si="73"/>
        <v>1511.582031602564</v>
      </c>
      <c r="H382" s="10">
        <f t="shared" ca="1" si="74"/>
        <v>0.1629390270796478</v>
      </c>
      <c r="I382" s="10">
        <f t="shared" ca="1" si="74"/>
        <v>1.7425299287510909E-2</v>
      </c>
      <c r="J382" s="10">
        <f t="shared" ca="1" si="75"/>
        <v>1.8935239799233667</v>
      </c>
      <c r="K382" s="10">
        <f t="shared" ca="1" si="76"/>
        <v>1518.9352397992336</v>
      </c>
      <c r="L382" s="10">
        <f t="shared" ca="1" si="77"/>
        <v>0.9252639217288019</v>
      </c>
      <c r="M382" s="10">
        <f t="shared" ca="1" si="77"/>
        <v>0.75148512509200294</v>
      </c>
      <c r="N382" s="10">
        <f t="shared" ca="1" si="78"/>
        <v>3.6778647684521234E-3</v>
      </c>
      <c r="O382" s="10">
        <f t="shared" ca="1" si="79"/>
        <v>1500.0367786476845</v>
      </c>
      <c r="P382" s="10"/>
      <c r="Q382" s="10"/>
      <c r="R382" s="9">
        <f t="shared" ca="1" si="80"/>
        <v>1500.0367786476845</v>
      </c>
      <c r="T382" s="9">
        <f t="shared" ca="1" si="81"/>
        <v>11.545252954879516</v>
      </c>
      <c r="U382" s="9">
        <f t="shared" ca="1" si="82"/>
        <v>18.8984611515491</v>
      </c>
      <c r="V382" s="9">
        <f t="shared" ca="1" si="83"/>
        <v>1500.0367786476845</v>
      </c>
      <c r="W382" s="9">
        <f t="shared" ca="1" si="70"/>
        <v>11.545252954879516</v>
      </c>
    </row>
    <row r="383" spans="3:23" s="9" customFormat="1" x14ac:dyDescent="0.2">
      <c r="C383" s="9">
        <v>370</v>
      </c>
      <c r="D383" s="10">
        <f t="shared" ca="1" si="71"/>
        <v>0.88368999094028011</v>
      </c>
      <c r="E383" s="10">
        <f t="shared" ca="1" si="71"/>
        <v>0.48179083141508205</v>
      </c>
      <c r="F383" s="10">
        <f t="shared" ca="1" si="72"/>
        <v>-0.49403937228578848</v>
      </c>
      <c r="G383" s="10">
        <f t="shared" ca="1" si="73"/>
        <v>1495.0596062771422</v>
      </c>
      <c r="H383" s="10">
        <f t="shared" ca="1" si="74"/>
        <v>0.88689167247433287</v>
      </c>
      <c r="I383" s="10">
        <f t="shared" ca="1" si="74"/>
        <v>0.79611485136764981</v>
      </c>
      <c r="J383" s="10">
        <f t="shared" ca="1" si="75"/>
        <v>0.13998809149933922</v>
      </c>
      <c r="K383" s="10">
        <f t="shared" ca="1" si="76"/>
        <v>1501.3998809149934</v>
      </c>
      <c r="L383" s="10">
        <f t="shared" ca="1" si="77"/>
        <v>4.2825036391900162E-2</v>
      </c>
      <c r="M383" s="10">
        <f t="shared" ca="1" si="77"/>
        <v>0.81499070156749398</v>
      </c>
      <c r="N383" s="10">
        <f t="shared" ca="1" si="78"/>
        <v>0.99679875277656271</v>
      </c>
      <c r="O383" s="10">
        <f t="shared" ca="1" si="79"/>
        <v>1509.9679875277657</v>
      </c>
      <c r="P383" s="10"/>
      <c r="Q383" s="10"/>
      <c r="R383" s="9">
        <f t="shared" ca="1" si="80"/>
        <v>1495.0596062771422</v>
      </c>
      <c r="T383" s="9">
        <f t="shared" ca="1" si="81"/>
        <v>1495.0596062771422</v>
      </c>
      <c r="U383" s="9">
        <f t="shared" ca="1" si="82"/>
        <v>6.3402746378512802</v>
      </c>
      <c r="V383" s="9">
        <f t="shared" ca="1" si="83"/>
        <v>14.908381250623506</v>
      </c>
      <c r="W383" s="9">
        <f t="shared" ca="1" si="70"/>
        <v>6.3402746378512802</v>
      </c>
    </row>
    <row r="384" spans="3:23" s="9" customFormat="1" x14ac:dyDescent="0.2">
      <c r="C384" s="9">
        <v>371</v>
      </c>
      <c r="D384" s="10">
        <f t="shared" ca="1" si="71"/>
        <v>6.7198554624334994E-2</v>
      </c>
      <c r="E384" s="10">
        <f t="shared" ca="1" si="71"/>
        <v>0.8102212482018778</v>
      </c>
      <c r="F384" s="10">
        <f t="shared" ca="1" si="72"/>
        <v>0.85846334071194397</v>
      </c>
      <c r="G384" s="10">
        <f t="shared" ca="1" si="73"/>
        <v>1508.5846334071193</v>
      </c>
      <c r="H384" s="10">
        <f t="shared" ca="1" si="74"/>
        <v>0.53211890887396329</v>
      </c>
      <c r="I384" s="10">
        <f t="shared" ca="1" si="74"/>
        <v>0.86335411521706895</v>
      </c>
      <c r="J384" s="10">
        <f t="shared" ca="1" si="75"/>
        <v>0.73409074496790683</v>
      </c>
      <c r="K384" s="10">
        <f t="shared" ca="1" si="76"/>
        <v>1507.340907449679</v>
      </c>
      <c r="L384" s="10">
        <f t="shared" ca="1" si="77"/>
        <v>0.21388377884891752</v>
      </c>
      <c r="M384" s="10">
        <f t="shared" ca="1" si="77"/>
        <v>0.6451554656465821</v>
      </c>
      <c r="N384" s="10">
        <f t="shared" ca="1" si="78"/>
        <v>-1.0751022035840567</v>
      </c>
      <c r="O384" s="10">
        <f t="shared" ca="1" si="79"/>
        <v>1489.2489779641594</v>
      </c>
      <c r="P384" s="10"/>
      <c r="Q384" s="10"/>
      <c r="R384" s="9">
        <f t="shared" ca="1" si="80"/>
        <v>1489.2489779641594</v>
      </c>
      <c r="T384" s="9">
        <f t="shared" ca="1" si="81"/>
        <v>19.335655442959933</v>
      </c>
      <c r="U384" s="9">
        <f t="shared" ca="1" si="82"/>
        <v>18.091929485519586</v>
      </c>
      <c r="V384" s="9">
        <f t="shared" ca="1" si="83"/>
        <v>1489.2489779641594</v>
      </c>
      <c r="W384" s="9">
        <f t="shared" ca="1" si="70"/>
        <v>18.091929485519586</v>
      </c>
    </row>
    <row r="385" spans="3:23" s="9" customFormat="1" x14ac:dyDescent="0.2">
      <c r="C385" s="9">
        <v>372</v>
      </c>
      <c r="D385" s="10">
        <f t="shared" ca="1" si="71"/>
        <v>0.17732374050458122</v>
      </c>
      <c r="E385" s="10">
        <f t="shared" ca="1" si="71"/>
        <v>0.28731751656712667</v>
      </c>
      <c r="F385" s="10">
        <f t="shared" ca="1" si="72"/>
        <v>-0.43213165682911042</v>
      </c>
      <c r="G385" s="10">
        <f t="shared" ca="1" si="73"/>
        <v>1495.6786834317088</v>
      </c>
      <c r="H385" s="10">
        <f t="shared" ca="1" si="74"/>
        <v>0.10564107184022131</v>
      </c>
      <c r="I385" s="10">
        <f t="shared" ca="1" si="74"/>
        <v>0.46334637838931159</v>
      </c>
      <c r="J385" s="10">
        <f t="shared" ca="1" si="75"/>
        <v>-2.0642602502072376</v>
      </c>
      <c r="K385" s="10">
        <f t="shared" ca="1" si="76"/>
        <v>1479.3573974979276</v>
      </c>
      <c r="L385" s="10">
        <f t="shared" ca="1" si="77"/>
        <v>0.50896788744781152</v>
      </c>
      <c r="M385" s="10">
        <f t="shared" ca="1" si="77"/>
        <v>0.19395811002006813</v>
      </c>
      <c r="N385" s="10">
        <f t="shared" ca="1" si="78"/>
        <v>0.40083587290600936</v>
      </c>
      <c r="O385" s="10">
        <f t="shared" ca="1" si="79"/>
        <v>1504.0083587290601</v>
      </c>
      <c r="P385" s="10"/>
      <c r="Q385" s="10"/>
      <c r="R385" s="9">
        <f t="shared" ca="1" si="80"/>
        <v>1479.3573974979276</v>
      </c>
      <c r="T385" s="9">
        <f t="shared" ca="1" si="81"/>
        <v>16.321285933781155</v>
      </c>
      <c r="U385" s="9">
        <f t="shared" ca="1" si="82"/>
        <v>1479.3573974979276</v>
      </c>
      <c r="V385" s="9">
        <f t="shared" ca="1" si="83"/>
        <v>24.650961231132442</v>
      </c>
      <c r="W385" s="9">
        <f t="shared" ca="1" si="70"/>
        <v>16.321285933781155</v>
      </c>
    </row>
    <row r="386" spans="3:23" s="9" customFormat="1" x14ac:dyDescent="0.2">
      <c r="C386" s="9">
        <v>373</v>
      </c>
      <c r="D386" s="10">
        <f t="shared" ca="1" si="71"/>
        <v>5.6632233429285472E-2</v>
      </c>
      <c r="E386" s="10">
        <f t="shared" ca="1" si="71"/>
        <v>0.96987511680469796</v>
      </c>
      <c r="F386" s="10">
        <f t="shared" ca="1" si="72"/>
        <v>2.3535224230878748</v>
      </c>
      <c r="G386" s="10">
        <f t="shared" ca="1" si="73"/>
        <v>1523.5352242308788</v>
      </c>
      <c r="H386" s="10">
        <f t="shared" ca="1" si="74"/>
        <v>0.98001197047451671</v>
      </c>
      <c r="I386" s="10">
        <f t="shared" ca="1" si="74"/>
        <v>0.81414070135237349</v>
      </c>
      <c r="J386" s="10">
        <f t="shared" ca="1" si="75"/>
        <v>7.8810067882285825E-2</v>
      </c>
      <c r="K386" s="10">
        <f t="shared" ca="1" si="76"/>
        <v>1500.788100678823</v>
      </c>
      <c r="L386" s="10">
        <f t="shared" ca="1" si="77"/>
        <v>0.86804114012331035</v>
      </c>
      <c r="M386" s="10">
        <f t="shared" ca="1" si="77"/>
        <v>0.13919211327759351</v>
      </c>
      <c r="N386" s="10">
        <f t="shared" ca="1" si="78"/>
        <v>0.34119097084312761</v>
      </c>
      <c r="O386" s="10">
        <f t="shared" ca="1" si="79"/>
        <v>1503.4119097084313</v>
      </c>
      <c r="P386" s="10"/>
      <c r="Q386" s="10"/>
      <c r="R386" s="9">
        <f t="shared" ca="1" si="80"/>
        <v>1500.788100678823</v>
      </c>
      <c r="T386" s="9">
        <f t="shared" ca="1" si="81"/>
        <v>22.747123552055882</v>
      </c>
      <c r="U386" s="9">
        <f t="shared" ca="1" si="82"/>
        <v>1500.788100678823</v>
      </c>
      <c r="V386" s="9">
        <f t="shared" ca="1" si="83"/>
        <v>2.6238090296083101</v>
      </c>
      <c r="W386" s="9">
        <f t="shared" ca="1" si="70"/>
        <v>2.6238090296083101</v>
      </c>
    </row>
    <row r="387" spans="3:23" s="9" customFormat="1" x14ac:dyDescent="0.2">
      <c r="C387" s="9">
        <v>374</v>
      </c>
      <c r="D387" s="10">
        <f t="shared" ca="1" si="71"/>
        <v>0.27765484201343382</v>
      </c>
      <c r="E387" s="10">
        <f t="shared" ca="1" si="71"/>
        <v>0.25946578268767806</v>
      </c>
      <c r="F387" s="10">
        <f t="shared" ca="1" si="72"/>
        <v>-9.5155458568546139E-2</v>
      </c>
      <c r="G387" s="10">
        <f t="shared" ca="1" si="73"/>
        <v>1499.0484454143145</v>
      </c>
      <c r="H387" s="10">
        <f t="shared" ca="1" si="74"/>
        <v>0.44315420005866857</v>
      </c>
      <c r="I387" s="10">
        <f t="shared" ca="1" si="74"/>
        <v>0.91756916731005289</v>
      </c>
      <c r="J387" s="10">
        <f t="shared" ca="1" si="75"/>
        <v>1.1084778682026022</v>
      </c>
      <c r="K387" s="10">
        <f t="shared" ca="1" si="76"/>
        <v>1511.0847786820261</v>
      </c>
      <c r="L387" s="10">
        <f t="shared" ca="1" si="77"/>
        <v>0.33275092333808243</v>
      </c>
      <c r="M387" s="10">
        <f t="shared" ca="1" si="77"/>
        <v>0.75316247501391509</v>
      </c>
      <c r="N387" s="10">
        <f t="shared" ca="1" si="78"/>
        <v>2.9475487293092378E-2</v>
      </c>
      <c r="O387" s="10">
        <f t="shared" ca="1" si="79"/>
        <v>1500.294754872931</v>
      </c>
      <c r="P387" s="10"/>
      <c r="Q387" s="10"/>
      <c r="R387" s="9">
        <f t="shared" ca="1" si="80"/>
        <v>1499.0484454143145</v>
      </c>
      <c r="T387" s="9">
        <f t="shared" ca="1" si="81"/>
        <v>1499.0484454143145</v>
      </c>
      <c r="U387" s="9">
        <f t="shared" ca="1" si="82"/>
        <v>12.036333267711598</v>
      </c>
      <c r="V387" s="9">
        <f t="shared" ca="1" si="83"/>
        <v>1.2463094586164516</v>
      </c>
      <c r="W387" s="9">
        <f t="shared" ca="1" si="70"/>
        <v>1.2463094586164516</v>
      </c>
    </row>
    <row r="388" spans="3:23" s="9" customFormat="1" x14ac:dyDescent="0.2">
      <c r="C388" s="9">
        <v>375</v>
      </c>
      <c r="D388" s="10">
        <f t="shared" ca="1" si="71"/>
        <v>0.37825700865291423</v>
      </c>
      <c r="E388" s="10">
        <f t="shared" ca="1" si="71"/>
        <v>0.27558874103753883</v>
      </c>
      <c r="F388" s="10">
        <f t="shared" ca="1" si="72"/>
        <v>-0.2232259866517092</v>
      </c>
      <c r="G388" s="10">
        <f t="shared" ca="1" si="73"/>
        <v>1497.7677401334829</v>
      </c>
      <c r="H388" s="10">
        <f t="shared" ca="1" si="74"/>
        <v>0.38285394898811576</v>
      </c>
      <c r="I388" s="10">
        <f t="shared" ca="1" si="74"/>
        <v>0.72483029987043834</v>
      </c>
      <c r="J388" s="10">
        <f t="shared" ca="1" si="75"/>
        <v>-0.21823264761518818</v>
      </c>
      <c r="K388" s="10">
        <f t="shared" ca="1" si="76"/>
        <v>1497.817673523848</v>
      </c>
      <c r="L388" s="10">
        <f t="shared" ca="1" si="77"/>
        <v>0.7527356444166079</v>
      </c>
      <c r="M388" s="10">
        <f t="shared" ca="1" si="77"/>
        <v>0.49487370463991598</v>
      </c>
      <c r="N388" s="10">
        <f t="shared" ca="1" si="78"/>
        <v>-0.75332145349339663</v>
      </c>
      <c r="O388" s="10">
        <f t="shared" ca="1" si="79"/>
        <v>1492.4667854650661</v>
      </c>
      <c r="P388" s="10"/>
      <c r="Q388" s="10"/>
      <c r="R388" s="9">
        <f t="shared" ca="1" si="80"/>
        <v>1492.4667854650661</v>
      </c>
      <c r="T388" s="9">
        <f t="shared" ca="1" si="81"/>
        <v>5.3009546684168072</v>
      </c>
      <c r="U388" s="9">
        <f t="shared" ca="1" si="82"/>
        <v>5.3508880587819476</v>
      </c>
      <c r="V388" s="9">
        <f t="shared" ca="1" si="83"/>
        <v>1492.4667854650661</v>
      </c>
      <c r="W388" s="9">
        <f t="shared" ca="1" si="70"/>
        <v>5.3009546684168072</v>
      </c>
    </row>
    <row r="389" spans="3:23" s="9" customFormat="1" x14ac:dyDescent="0.2">
      <c r="C389" s="9">
        <v>376</v>
      </c>
      <c r="D389" s="10">
        <f t="shared" ca="1" si="71"/>
        <v>0.78836923752122678</v>
      </c>
      <c r="E389" s="10">
        <f t="shared" ca="1" si="71"/>
        <v>0.32085714238894014</v>
      </c>
      <c r="F389" s="10">
        <f t="shared" ca="1" si="72"/>
        <v>-0.29698270587081554</v>
      </c>
      <c r="G389" s="10">
        <f t="shared" ca="1" si="73"/>
        <v>1497.0301729412918</v>
      </c>
      <c r="H389" s="10">
        <f t="shared" ca="1" si="74"/>
        <v>0.8917604738864584</v>
      </c>
      <c r="I389" s="10">
        <f t="shared" ca="1" si="74"/>
        <v>0.62139053792039489</v>
      </c>
      <c r="J389" s="10">
        <f t="shared" ca="1" si="75"/>
        <v>-0.34605204529051853</v>
      </c>
      <c r="K389" s="10">
        <f t="shared" ca="1" si="76"/>
        <v>1496.5394795470947</v>
      </c>
      <c r="L389" s="10">
        <f t="shared" ca="1" si="77"/>
        <v>0.35211253730254655</v>
      </c>
      <c r="M389" s="10">
        <f t="shared" ca="1" si="77"/>
        <v>0.62978269069108883</v>
      </c>
      <c r="N389" s="10">
        <f t="shared" ca="1" si="78"/>
        <v>-0.99050918673326727</v>
      </c>
      <c r="O389" s="10">
        <f t="shared" ca="1" si="79"/>
        <v>1490.0949081326673</v>
      </c>
      <c r="P389" s="10"/>
      <c r="Q389" s="10"/>
      <c r="R389" s="9">
        <f t="shared" ca="1" si="80"/>
        <v>1490.0949081326673</v>
      </c>
      <c r="T389" s="9">
        <f t="shared" ca="1" si="81"/>
        <v>6.9352648086244244</v>
      </c>
      <c r="U389" s="9">
        <f t="shared" ca="1" si="82"/>
        <v>6.4445714144274007</v>
      </c>
      <c r="V389" s="9">
        <f t="shared" ca="1" si="83"/>
        <v>1490.0949081326673</v>
      </c>
      <c r="W389" s="9">
        <f t="shared" ca="1" si="70"/>
        <v>6.4445714144274007</v>
      </c>
    </row>
    <row r="390" spans="3:23" s="9" customFormat="1" x14ac:dyDescent="0.2">
      <c r="C390" s="9">
        <v>377</v>
      </c>
      <c r="D390" s="10">
        <f t="shared" ca="1" si="71"/>
        <v>0.61515127682680637</v>
      </c>
      <c r="E390" s="10">
        <f t="shared" ca="1" si="71"/>
        <v>0.74226320190059802</v>
      </c>
      <c r="F390" s="10">
        <f t="shared" ca="1" si="72"/>
        <v>-4.7901899719376119E-2</v>
      </c>
      <c r="G390" s="10">
        <f t="shared" ca="1" si="73"/>
        <v>1499.5209810028061</v>
      </c>
      <c r="H390" s="10">
        <f t="shared" ca="1" si="74"/>
        <v>0.54659887754895253</v>
      </c>
      <c r="I390" s="10">
        <f t="shared" ca="1" si="74"/>
        <v>0.64914517867129196</v>
      </c>
      <c r="J390" s="10">
        <f t="shared" ca="1" si="75"/>
        <v>-0.65081724829225496</v>
      </c>
      <c r="K390" s="10">
        <f t="shared" ca="1" si="76"/>
        <v>1493.4918275170774</v>
      </c>
      <c r="L390" s="10">
        <f t="shared" ca="1" si="77"/>
        <v>0.45175854941992821</v>
      </c>
      <c r="M390" s="10">
        <f t="shared" ca="1" si="77"/>
        <v>0.39008300822491249</v>
      </c>
      <c r="N390" s="10">
        <f t="shared" ca="1" si="78"/>
        <v>-0.97175928623403984</v>
      </c>
      <c r="O390" s="10">
        <f t="shared" ca="1" si="79"/>
        <v>1490.2824071376597</v>
      </c>
      <c r="P390" s="10"/>
      <c r="Q390" s="10"/>
      <c r="R390" s="9">
        <f t="shared" ca="1" si="80"/>
        <v>1490.2824071376597</v>
      </c>
      <c r="T390" s="9">
        <f t="shared" ca="1" si="81"/>
        <v>9.2385738651464635</v>
      </c>
      <c r="U390" s="9">
        <f t="shared" ca="1" si="82"/>
        <v>3.2094203794176792</v>
      </c>
      <c r="V390" s="9">
        <f t="shared" ca="1" si="83"/>
        <v>1490.2824071376597</v>
      </c>
      <c r="W390" s="9">
        <f t="shared" ca="1" si="70"/>
        <v>3.2094203794176792</v>
      </c>
    </row>
    <row r="391" spans="3:23" s="9" customFormat="1" x14ac:dyDescent="0.2">
      <c r="C391" s="9">
        <v>378</v>
      </c>
      <c r="D391" s="10">
        <f t="shared" ca="1" si="71"/>
        <v>5.2347937779863019E-3</v>
      </c>
      <c r="E391" s="10">
        <f t="shared" ca="1" si="71"/>
        <v>0.40206366813282302</v>
      </c>
      <c r="F391" s="10">
        <f t="shared" ca="1" si="72"/>
        <v>-2.6466017231231995</v>
      </c>
      <c r="G391" s="10">
        <f t="shared" ca="1" si="73"/>
        <v>1473.5339827687681</v>
      </c>
      <c r="H391" s="10">
        <f t="shared" ca="1" si="74"/>
        <v>0.81573408823984372</v>
      </c>
      <c r="I391" s="10">
        <f t="shared" ca="1" si="74"/>
        <v>0.90933704819592986</v>
      </c>
      <c r="J391" s="10">
        <f t="shared" ca="1" si="75"/>
        <v>0.5374437082802066</v>
      </c>
      <c r="K391" s="10">
        <f t="shared" ca="1" si="76"/>
        <v>1505.3744370828022</v>
      </c>
      <c r="L391" s="10">
        <f t="shared" ca="1" si="77"/>
        <v>0.85061013286156184</v>
      </c>
      <c r="M391" s="10">
        <f t="shared" ca="1" si="77"/>
        <v>0.25408091790120912</v>
      </c>
      <c r="N391" s="10">
        <f t="shared" ca="1" si="78"/>
        <v>-1.4584657988652567E-2</v>
      </c>
      <c r="O391" s="10">
        <f t="shared" ca="1" si="79"/>
        <v>1499.8541534201136</v>
      </c>
      <c r="P391" s="10"/>
      <c r="Q391" s="10"/>
      <c r="R391" s="9">
        <f t="shared" ca="1" si="80"/>
        <v>1473.5339827687681</v>
      </c>
      <c r="T391" s="9">
        <f t="shared" ca="1" si="81"/>
        <v>1473.5339827687681</v>
      </c>
      <c r="U391" s="9">
        <f t="shared" ca="1" si="82"/>
        <v>31.840454314034105</v>
      </c>
      <c r="V391" s="9">
        <f t="shared" ca="1" si="83"/>
        <v>26.320170651345506</v>
      </c>
      <c r="W391" s="9">
        <f t="shared" ca="1" si="70"/>
        <v>26.320170651345506</v>
      </c>
    </row>
    <row r="392" spans="3:23" s="9" customFormat="1" x14ac:dyDescent="0.2">
      <c r="C392" s="9">
        <v>379</v>
      </c>
      <c r="D392" s="10">
        <f t="shared" ca="1" si="71"/>
        <v>0.4659166505777157</v>
      </c>
      <c r="E392" s="10">
        <f t="shared" ca="1" si="71"/>
        <v>0.58668376183888116</v>
      </c>
      <c r="F392" s="10">
        <f t="shared" ca="1" si="72"/>
        <v>-1.0570926049150944</v>
      </c>
      <c r="G392" s="10">
        <f t="shared" ca="1" si="73"/>
        <v>1489.429073950849</v>
      </c>
      <c r="H392" s="10">
        <f t="shared" ca="1" si="74"/>
        <v>0.51453999571432818</v>
      </c>
      <c r="I392" s="10">
        <f t="shared" ca="1" si="74"/>
        <v>0.8719767301458714</v>
      </c>
      <c r="J392" s="10">
        <f t="shared" ca="1" si="75"/>
        <v>0.79952696952693803</v>
      </c>
      <c r="K392" s="10">
        <f t="shared" ca="1" si="76"/>
        <v>1507.9952696952694</v>
      </c>
      <c r="L392" s="10">
        <f t="shared" ca="1" si="77"/>
        <v>0.86828791940562655</v>
      </c>
      <c r="M392" s="10">
        <f t="shared" ca="1" si="77"/>
        <v>9.0251500429362808E-2</v>
      </c>
      <c r="N392" s="10">
        <f t="shared" ca="1" si="78"/>
        <v>0.44828714562873806</v>
      </c>
      <c r="O392" s="10">
        <f t="shared" ca="1" si="79"/>
        <v>1504.4828714562873</v>
      </c>
      <c r="P392" s="10"/>
      <c r="Q392" s="10"/>
      <c r="R392" s="9">
        <f t="shared" ca="1" si="80"/>
        <v>1489.429073950849</v>
      </c>
      <c r="T392" s="9">
        <f t="shared" ca="1" si="81"/>
        <v>1489.429073950849</v>
      </c>
      <c r="U392" s="9">
        <f t="shared" ca="1" si="82"/>
        <v>18.566195744420384</v>
      </c>
      <c r="V392" s="9">
        <f t="shared" ca="1" si="83"/>
        <v>15.053797505438297</v>
      </c>
      <c r="W392" s="9">
        <f t="shared" ca="1" si="70"/>
        <v>15.053797505438297</v>
      </c>
    </row>
    <row r="393" spans="3:23" s="9" customFormat="1" x14ac:dyDescent="0.2">
      <c r="C393" s="9">
        <v>380</v>
      </c>
      <c r="D393" s="10">
        <f t="shared" ca="1" si="71"/>
        <v>8.1752622745051018E-2</v>
      </c>
      <c r="E393" s="10">
        <f t="shared" ca="1" si="71"/>
        <v>0.53106689556623499</v>
      </c>
      <c r="F393" s="10">
        <f t="shared" ca="1" si="72"/>
        <v>-2.1953823239917951</v>
      </c>
      <c r="G393" s="10">
        <f t="shared" ca="1" si="73"/>
        <v>1478.0461767600821</v>
      </c>
      <c r="H393" s="10">
        <f t="shared" ca="1" si="74"/>
        <v>0.62553207731403504</v>
      </c>
      <c r="I393" s="10">
        <f t="shared" ca="1" si="74"/>
        <v>0.66982030426621619</v>
      </c>
      <c r="J393" s="10">
        <f t="shared" ca="1" si="75"/>
        <v>-0.46761439498306862</v>
      </c>
      <c r="K393" s="10">
        <f t="shared" ca="1" si="76"/>
        <v>1495.3238560501693</v>
      </c>
      <c r="L393" s="10">
        <f t="shared" ca="1" si="77"/>
        <v>0.17150980449927644</v>
      </c>
      <c r="M393" s="10">
        <f t="shared" ca="1" si="77"/>
        <v>0.37781344966802488</v>
      </c>
      <c r="N393" s="10">
        <f t="shared" ca="1" si="78"/>
        <v>-1.3510871632686265</v>
      </c>
      <c r="O393" s="10">
        <f t="shared" ca="1" si="79"/>
        <v>1486.4891283673137</v>
      </c>
      <c r="P393" s="10"/>
      <c r="Q393" s="10"/>
      <c r="R393" s="9">
        <f t="shared" ca="1" si="80"/>
        <v>1478.0461767600821</v>
      </c>
      <c r="T393" s="9">
        <f t="shared" ca="1" si="81"/>
        <v>1478.0461767600821</v>
      </c>
      <c r="U393" s="9">
        <f t="shared" ca="1" si="82"/>
        <v>17.277679290087235</v>
      </c>
      <c r="V393" s="9">
        <f t="shared" ca="1" si="83"/>
        <v>8.4429516072316346</v>
      </c>
      <c r="W393" s="9">
        <f t="shared" ca="1" si="70"/>
        <v>8.4429516072316346</v>
      </c>
    </row>
    <row r="394" spans="3:23" s="9" customFormat="1" x14ac:dyDescent="0.2">
      <c r="C394" s="9">
        <v>381</v>
      </c>
      <c r="D394" s="10">
        <f t="shared" ca="1" si="71"/>
        <v>0.73075575810665427</v>
      </c>
      <c r="E394" s="10">
        <f t="shared" ca="1" si="71"/>
        <v>0.56818623596573015</v>
      </c>
      <c r="F394" s="10">
        <f t="shared" ca="1" si="72"/>
        <v>-0.7204699348010738</v>
      </c>
      <c r="G394" s="10">
        <f t="shared" ca="1" si="73"/>
        <v>1492.7953006519892</v>
      </c>
      <c r="H394" s="10">
        <f t="shared" ca="1" si="74"/>
        <v>0.24339361913498436</v>
      </c>
      <c r="I394" s="10">
        <f t="shared" ca="1" si="74"/>
        <v>0.70865262645014182</v>
      </c>
      <c r="J394" s="10">
        <f t="shared" ca="1" si="75"/>
        <v>-0.43184623715579468</v>
      </c>
      <c r="K394" s="10">
        <f t="shared" ca="1" si="76"/>
        <v>1495.6815376284421</v>
      </c>
      <c r="L394" s="10">
        <f t="shared" ca="1" si="77"/>
        <v>0.95527263994277045</v>
      </c>
      <c r="M394" s="10">
        <f t="shared" ca="1" si="77"/>
        <v>0.90889939291245714</v>
      </c>
      <c r="N394" s="10">
        <f t="shared" ca="1" si="78"/>
        <v>0.25429712674874005</v>
      </c>
      <c r="O394" s="10">
        <f t="shared" ca="1" si="79"/>
        <v>1502.5429712674875</v>
      </c>
      <c r="P394" s="10"/>
      <c r="Q394" s="10"/>
      <c r="R394" s="9">
        <f t="shared" ca="1" si="80"/>
        <v>1492.7953006519892</v>
      </c>
      <c r="T394" s="9">
        <f t="shared" ca="1" si="81"/>
        <v>1492.7953006519892</v>
      </c>
      <c r="U394" s="9">
        <f t="shared" ca="1" si="82"/>
        <v>2.8862369764528921</v>
      </c>
      <c r="V394" s="9">
        <f t="shared" ca="1" si="83"/>
        <v>9.7476706154982367</v>
      </c>
      <c r="W394" s="9">
        <f t="shared" ca="1" si="70"/>
        <v>2.8862369764528921</v>
      </c>
    </row>
    <row r="395" spans="3:23" s="9" customFormat="1" x14ac:dyDescent="0.2">
      <c r="C395" s="9">
        <v>382</v>
      </c>
      <c r="D395" s="10">
        <f t="shared" ca="1" si="71"/>
        <v>0.71330104860415067</v>
      </c>
      <c r="E395" s="10">
        <f t="shared" ca="1" si="71"/>
        <v>0.44833560130235128</v>
      </c>
      <c r="F395" s="10">
        <f t="shared" ca="1" si="72"/>
        <v>-0.77908057582582813</v>
      </c>
      <c r="G395" s="10">
        <f t="shared" ca="1" si="73"/>
        <v>1492.2091942417417</v>
      </c>
      <c r="H395" s="10">
        <f t="shared" ca="1" si="74"/>
        <v>0.85014268923827641</v>
      </c>
      <c r="I395" s="10">
        <f t="shared" ca="1" si="74"/>
        <v>0.47619492458418333</v>
      </c>
      <c r="J395" s="10">
        <f t="shared" ca="1" si="75"/>
        <v>-0.56346430223365984</v>
      </c>
      <c r="K395" s="10">
        <f t="shared" ca="1" si="76"/>
        <v>1494.3653569776634</v>
      </c>
      <c r="L395" s="10">
        <f t="shared" ca="1" si="77"/>
        <v>0.66471281023070383</v>
      </c>
      <c r="M395" s="10">
        <f t="shared" ca="1" si="77"/>
        <v>0.96965893234307232</v>
      </c>
      <c r="N395" s="10">
        <f t="shared" ca="1" si="78"/>
        <v>0.88739689284944612</v>
      </c>
      <c r="O395" s="10">
        <f t="shared" ca="1" si="79"/>
        <v>1508.8739689284944</v>
      </c>
      <c r="P395" s="10"/>
      <c r="Q395" s="10"/>
      <c r="R395" s="9">
        <f t="shared" ca="1" si="80"/>
        <v>1492.2091942417417</v>
      </c>
      <c r="T395" s="9">
        <f t="shared" ca="1" si="81"/>
        <v>1492.2091942417417</v>
      </c>
      <c r="U395" s="9">
        <f t="shared" ca="1" si="82"/>
        <v>2.1561627359217255</v>
      </c>
      <c r="V395" s="9">
        <f t="shared" ca="1" si="83"/>
        <v>16.664774686752708</v>
      </c>
      <c r="W395" s="9">
        <f t="shared" ca="1" si="70"/>
        <v>2.1561627359217255</v>
      </c>
    </row>
    <row r="396" spans="3:23" s="9" customFormat="1" x14ac:dyDescent="0.2">
      <c r="C396" s="9">
        <v>383</v>
      </c>
      <c r="D396" s="10">
        <f t="shared" ca="1" si="71"/>
        <v>0.32770978703823173</v>
      </c>
      <c r="E396" s="10">
        <f t="shared" ca="1" si="71"/>
        <v>0.29921747029087786</v>
      </c>
      <c r="F396" s="10">
        <f t="shared" ca="1" si="72"/>
        <v>-0.45460000679314438</v>
      </c>
      <c r="G396" s="10">
        <f t="shared" ca="1" si="73"/>
        <v>1495.4539999320687</v>
      </c>
      <c r="H396" s="10">
        <f t="shared" ca="1" si="74"/>
        <v>0.92803897659722645</v>
      </c>
      <c r="I396" s="10">
        <f t="shared" ca="1" si="74"/>
        <v>0.93510037825792613</v>
      </c>
      <c r="J396" s="10">
        <f t="shared" ca="1" si="75"/>
        <v>0.35478615101513988</v>
      </c>
      <c r="K396" s="10">
        <f t="shared" ca="1" si="76"/>
        <v>1503.5478615101515</v>
      </c>
      <c r="L396" s="10">
        <f t="shared" ca="1" si="77"/>
        <v>0.40294831728550462</v>
      </c>
      <c r="M396" s="10">
        <f t="shared" ca="1" si="77"/>
        <v>0.1403719968415027</v>
      </c>
      <c r="N396" s="10">
        <f t="shared" ca="1" si="78"/>
        <v>0.85700374602458629</v>
      </c>
      <c r="O396" s="10">
        <f t="shared" ca="1" si="79"/>
        <v>1508.5700374602459</v>
      </c>
      <c r="P396" s="10"/>
      <c r="Q396" s="10"/>
      <c r="R396" s="9">
        <f t="shared" ca="1" si="80"/>
        <v>1495.4539999320687</v>
      </c>
      <c r="T396" s="9">
        <f t="shared" ca="1" si="81"/>
        <v>1495.4539999320687</v>
      </c>
      <c r="U396" s="9">
        <f t="shared" ca="1" si="82"/>
        <v>8.0938615780828513</v>
      </c>
      <c r="V396" s="9">
        <f t="shared" ca="1" si="83"/>
        <v>13.11603752817723</v>
      </c>
      <c r="W396" s="9">
        <f t="shared" ca="1" si="70"/>
        <v>8.0938615780828513</v>
      </c>
    </row>
    <row r="397" spans="3:23" s="9" customFormat="1" x14ac:dyDescent="0.2">
      <c r="C397" s="9">
        <v>384</v>
      </c>
      <c r="D397" s="10">
        <f t="shared" ca="1" si="71"/>
        <v>0.28045443590692098</v>
      </c>
      <c r="E397" s="10">
        <f t="shared" ca="1" si="71"/>
        <v>0.30451280927506941</v>
      </c>
      <c r="F397" s="10">
        <f t="shared" ca="1" si="72"/>
        <v>-0.53554985462554383</v>
      </c>
      <c r="G397" s="10">
        <f t="shared" ca="1" si="73"/>
        <v>1494.6445014537446</v>
      </c>
      <c r="H397" s="10">
        <f t="shared" ca="1" si="74"/>
        <v>0.91535660052650669</v>
      </c>
      <c r="I397" s="10">
        <f t="shared" ca="1" si="74"/>
        <v>0.47692997400007242</v>
      </c>
      <c r="J397" s="10">
        <f t="shared" ca="1" si="75"/>
        <v>-0.41616404458496276</v>
      </c>
      <c r="K397" s="10">
        <f t="shared" ca="1" si="76"/>
        <v>1495.8383595541504</v>
      </c>
      <c r="L397" s="10">
        <f t="shared" ca="1" si="77"/>
        <v>0.66212189487898965</v>
      </c>
      <c r="M397" s="10">
        <f t="shared" ca="1" si="77"/>
        <v>0.82846915439693181</v>
      </c>
      <c r="N397" s="10">
        <f t="shared" ca="1" si="78"/>
        <v>0.42979720754250211</v>
      </c>
      <c r="O397" s="10">
        <f t="shared" ca="1" si="79"/>
        <v>1504.2979720754249</v>
      </c>
      <c r="P397" s="10"/>
      <c r="Q397" s="10"/>
      <c r="R397" s="9">
        <f t="shared" ca="1" si="80"/>
        <v>1494.6445014537446</v>
      </c>
      <c r="T397" s="9">
        <f t="shared" ca="1" si="81"/>
        <v>1494.6445014537446</v>
      </c>
      <c r="U397" s="9">
        <f t="shared" ca="1" si="82"/>
        <v>1.1938581004058051</v>
      </c>
      <c r="V397" s="9">
        <f t="shared" ca="1" si="83"/>
        <v>9.6534706216802988</v>
      </c>
      <c r="W397" s="9">
        <f t="shared" ref="W397:W460" ca="1" si="84">MIN(T397:V397)</f>
        <v>1.1938581004058051</v>
      </c>
    </row>
    <row r="398" spans="3:23" s="9" customFormat="1" x14ac:dyDescent="0.2">
      <c r="C398" s="9">
        <v>385</v>
      </c>
      <c r="D398" s="10">
        <f t="shared" ref="D398:E461" ca="1" si="85">RAND()</f>
        <v>0.94104938391445714</v>
      </c>
      <c r="E398" s="10">
        <f t="shared" ca="1" si="85"/>
        <v>0.10003052622880904</v>
      </c>
      <c r="F398" s="10">
        <f t="shared" ref="F398:F461" ca="1" si="86">SQRT(2*-1*LN(D398))*COS(2*PI()*E398)</f>
        <v>0.28198095668418355</v>
      </c>
      <c r="G398" s="10">
        <f t="shared" ref="G398:G461" ca="1" si="87">$C$7+(F398*$C$8)</f>
        <v>1502.8198095668417</v>
      </c>
      <c r="H398" s="10">
        <f t="shared" ref="H398:I461" ca="1" si="88">RAND()</f>
        <v>0.1820245115269189</v>
      </c>
      <c r="I398" s="10">
        <f t="shared" ca="1" si="88"/>
        <v>0.80605257696230892</v>
      </c>
      <c r="J398" s="10">
        <f t="shared" ref="J398:J461" ca="1" si="89">SQRT(2*-1*LN(H398))*COS(2*PI()*I398)</f>
        <v>0.63673765599167242</v>
      </c>
      <c r="K398" s="10">
        <f t="shared" ref="K398:K461" ca="1" si="90">$C$7+(J398*$C$8)</f>
        <v>1506.3673765599167</v>
      </c>
      <c r="L398" s="10">
        <f t="shared" ref="L398:M461" ca="1" si="91">RAND()</f>
        <v>0.99756838388457525</v>
      </c>
      <c r="M398" s="10">
        <f t="shared" ca="1" si="91"/>
        <v>0.80301490484572813</v>
      </c>
      <c r="N398" s="10">
        <f t="shared" ref="N398:N461" ca="1" si="92">SQRT(2*-1*LN(L398))*COS(2*PI()*M398)</f>
        <v>2.2816202704379594E-2</v>
      </c>
      <c r="O398" s="10">
        <f t="shared" ref="O398:O461" ca="1" si="93">$C$7+(N398*$C$8)</f>
        <v>1500.2281620270437</v>
      </c>
      <c r="P398" s="10"/>
      <c r="Q398" s="10"/>
      <c r="R398" s="9">
        <f t="shared" ref="R398:R461" ca="1" si="94">MIN(Q398,O398,K398,G398)</f>
        <v>1500.2281620270437</v>
      </c>
      <c r="T398" s="9">
        <f t="shared" ref="T398:T461" ca="1" si="95">IF(G398-R398&gt;0,G398-R398,G398)</f>
        <v>2.5916475397980321</v>
      </c>
      <c r="U398" s="9">
        <f t="shared" ref="U398:U461" ca="1" si="96">IF(K398-R398&gt;0,K398-R398,K398)</f>
        <v>6.1392145328729839</v>
      </c>
      <c r="V398" s="9">
        <f t="shared" ref="V398:V461" ca="1" si="97">IF(O398-R398&gt;0,O398-R398,O398)</f>
        <v>1500.2281620270437</v>
      </c>
      <c r="W398" s="9">
        <f t="shared" ca="1" si="84"/>
        <v>2.5916475397980321</v>
      </c>
    </row>
    <row r="399" spans="3:23" s="9" customFormat="1" x14ac:dyDescent="0.2">
      <c r="C399" s="9">
        <v>386</v>
      </c>
      <c r="D399" s="10">
        <f t="shared" ca="1" si="85"/>
        <v>0.16186191672399186</v>
      </c>
      <c r="E399" s="10">
        <f t="shared" ca="1" si="85"/>
        <v>0.185458108850035</v>
      </c>
      <c r="F399" s="10">
        <f t="shared" ca="1" si="86"/>
        <v>0.75287596733564699</v>
      </c>
      <c r="G399" s="10">
        <f t="shared" ca="1" si="87"/>
        <v>1507.5287596733565</v>
      </c>
      <c r="H399" s="10">
        <f t="shared" ca="1" si="88"/>
        <v>0.31154131932719198</v>
      </c>
      <c r="I399" s="10">
        <f t="shared" ca="1" si="88"/>
        <v>6.2895999191940666E-2</v>
      </c>
      <c r="J399" s="10">
        <f t="shared" ca="1" si="89"/>
        <v>1.4095225647239096</v>
      </c>
      <c r="K399" s="10">
        <f t="shared" ca="1" si="90"/>
        <v>1514.0952256472392</v>
      </c>
      <c r="L399" s="10">
        <f t="shared" ca="1" si="91"/>
        <v>0.68815695235938679</v>
      </c>
      <c r="M399" s="10">
        <f t="shared" ca="1" si="91"/>
        <v>0.29147714341787456</v>
      </c>
      <c r="N399" s="10">
        <f t="shared" ca="1" si="92"/>
        <v>-0.22277187912909552</v>
      </c>
      <c r="O399" s="10">
        <f t="shared" ca="1" si="93"/>
        <v>1497.772281208709</v>
      </c>
      <c r="P399" s="10"/>
      <c r="Q399" s="10"/>
      <c r="R399" s="9">
        <f t="shared" ca="1" si="94"/>
        <v>1497.772281208709</v>
      </c>
      <c r="T399" s="9">
        <f t="shared" ca="1" si="95"/>
        <v>9.7564784646474436</v>
      </c>
      <c r="U399" s="9">
        <f t="shared" ca="1" si="96"/>
        <v>16.322944438530158</v>
      </c>
      <c r="V399" s="9">
        <f t="shared" ca="1" si="97"/>
        <v>1497.772281208709</v>
      </c>
      <c r="W399" s="9">
        <f t="shared" ca="1" si="84"/>
        <v>9.7564784646474436</v>
      </c>
    </row>
    <row r="400" spans="3:23" s="9" customFormat="1" x14ac:dyDescent="0.2">
      <c r="C400" s="9">
        <v>387</v>
      </c>
      <c r="D400" s="10">
        <f t="shared" ca="1" si="85"/>
        <v>0.16829151257898178</v>
      </c>
      <c r="E400" s="10">
        <f t="shared" ca="1" si="85"/>
        <v>0.98480788298617861</v>
      </c>
      <c r="F400" s="10">
        <f t="shared" ca="1" si="86"/>
        <v>1.8792921044924358</v>
      </c>
      <c r="G400" s="10">
        <f t="shared" ca="1" si="87"/>
        <v>1518.7929210449245</v>
      </c>
      <c r="H400" s="10">
        <f t="shared" ca="1" si="88"/>
        <v>8.472349903623666E-2</v>
      </c>
      <c r="I400" s="10">
        <f t="shared" ca="1" si="88"/>
        <v>0.89694251168633221</v>
      </c>
      <c r="J400" s="10">
        <f t="shared" ca="1" si="89"/>
        <v>1.7721148049480173</v>
      </c>
      <c r="K400" s="10">
        <f t="shared" ca="1" si="90"/>
        <v>1517.7211480494802</v>
      </c>
      <c r="L400" s="10">
        <f t="shared" ca="1" si="91"/>
        <v>0.3886291968956419</v>
      </c>
      <c r="M400" s="10">
        <f t="shared" ca="1" si="91"/>
        <v>0.90378857486225161</v>
      </c>
      <c r="N400" s="10">
        <f t="shared" ca="1" si="92"/>
        <v>1.1312107166203043</v>
      </c>
      <c r="O400" s="10">
        <f t="shared" ca="1" si="93"/>
        <v>1511.3121071662031</v>
      </c>
      <c r="P400" s="10"/>
      <c r="Q400" s="10"/>
      <c r="R400" s="9">
        <f t="shared" ca="1" si="94"/>
        <v>1511.3121071662031</v>
      </c>
      <c r="T400" s="9">
        <f t="shared" ca="1" si="95"/>
        <v>7.480813878721392</v>
      </c>
      <c r="U400" s="9">
        <f t="shared" ca="1" si="96"/>
        <v>6.4090408832771573</v>
      </c>
      <c r="V400" s="9">
        <f t="shared" ca="1" si="97"/>
        <v>1511.3121071662031</v>
      </c>
      <c r="W400" s="9">
        <f t="shared" ca="1" si="84"/>
        <v>6.4090408832771573</v>
      </c>
    </row>
    <row r="401" spans="3:23" s="9" customFormat="1" x14ac:dyDescent="0.2">
      <c r="C401" s="9">
        <v>388</v>
      </c>
      <c r="D401" s="10">
        <f t="shared" ca="1" si="85"/>
        <v>0.64713601454754088</v>
      </c>
      <c r="E401" s="10">
        <f t="shared" ca="1" si="85"/>
        <v>9.6728290528793281E-2</v>
      </c>
      <c r="F401" s="10">
        <f t="shared" ca="1" si="86"/>
        <v>0.76588575680856286</v>
      </c>
      <c r="G401" s="10">
        <f t="shared" ca="1" si="87"/>
        <v>1507.6588575680855</v>
      </c>
      <c r="H401" s="10">
        <f t="shared" ca="1" si="88"/>
        <v>0.96680051675913559</v>
      </c>
      <c r="I401" s="10">
        <f t="shared" ca="1" si="88"/>
        <v>0.42684511006350778</v>
      </c>
      <c r="J401" s="10">
        <f t="shared" ca="1" si="89"/>
        <v>-0.23288728434828349</v>
      </c>
      <c r="K401" s="10">
        <f t="shared" ca="1" si="90"/>
        <v>1497.6711271565171</v>
      </c>
      <c r="L401" s="10">
        <f t="shared" ca="1" si="91"/>
        <v>0.74435264349685193</v>
      </c>
      <c r="M401" s="10">
        <f t="shared" ca="1" si="91"/>
        <v>0.85756424858074676</v>
      </c>
      <c r="N401" s="10">
        <f t="shared" ca="1" si="92"/>
        <v>0.48069567313447231</v>
      </c>
      <c r="O401" s="10">
        <f t="shared" ca="1" si="93"/>
        <v>1504.8069567313448</v>
      </c>
      <c r="P401" s="10"/>
      <c r="Q401" s="10"/>
      <c r="R401" s="9">
        <f t="shared" ca="1" si="94"/>
        <v>1497.6711271565171</v>
      </c>
      <c r="T401" s="9">
        <f t="shared" ca="1" si="95"/>
        <v>9.9877304115684638</v>
      </c>
      <c r="U401" s="9">
        <f t="shared" ca="1" si="96"/>
        <v>1497.6711271565171</v>
      </c>
      <c r="V401" s="9">
        <f t="shared" ca="1" si="97"/>
        <v>7.1358295748277669</v>
      </c>
      <c r="W401" s="9">
        <f t="shared" ca="1" si="84"/>
        <v>7.1358295748277669</v>
      </c>
    </row>
    <row r="402" spans="3:23" s="9" customFormat="1" x14ac:dyDescent="0.2">
      <c r="C402" s="9">
        <v>389</v>
      </c>
      <c r="D402" s="10">
        <f t="shared" ca="1" si="85"/>
        <v>0.69496821851504365</v>
      </c>
      <c r="E402" s="10">
        <f t="shared" ca="1" si="85"/>
        <v>0.13630543202664835</v>
      </c>
      <c r="F402" s="10">
        <f t="shared" ca="1" si="86"/>
        <v>0.55889694522357292</v>
      </c>
      <c r="G402" s="10">
        <f t="shared" ca="1" si="87"/>
        <v>1505.5889694522357</v>
      </c>
      <c r="H402" s="10">
        <f t="shared" ca="1" si="88"/>
        <v>0.52422361235803838</v>
      </c>
      <c r="I402" s="10">
        <f t="shared" ca="1" si="88"/>
        <v>0.76631584478592907</v>
      </c>
      <c r="J402" s="10">
        <f t="shared" ca="1" si="89"/>
        <v>0.11630674718313753</v>
      </c>
      <c r="K402" s="10">
        <f t="shared" ca="1" si="90"/>
        <v>1501.1630674718315</v>
      </c>
      <c r="L402" s="10">
        <f t="shared" ca="1" si="91"/>
        <v>0.50232959950819456</v>
      </c>
      <c r="M402" s="10">
        <f t="shared" ca="1" si="91"/>
        <v>0.9999455177690002</v>
      </c>
      <c r="N402" s="10">
        <f t="shared" ca="1" si="92"/>
        <v>1.1734553432774779</v>
      </c>
      <c r="O402" s="10">
        <f t="shared" ca="1" si="93"/>
        <v>1511.7345534327749</v>
      </c>
      <c r="P402" s="10"/>
      <c r="Q402" s="10"/>
      <c r="R402" s="9">
        <f t="shared" ca="1" si="94"/>
        <v>1501.1630674718315</v>
      </c>
      <c r="T402" s="9">
        <f t="shared" ca="1" si="95"/>
        <v>4.4259019804042055</v>
      </c>
      <c r="U402" s="9">
        <f t="shared" ca="1" si="96"/>
        <v>1501.1630674718315</v>
      </c>
      <c r="V402" s="9">
        <f t="shared" ca="1" si="97"/>
        <v>10.571485960943392</v>
      </c>
      <c r="W402" s="9">
        <f t="shared" ca="1" si="84"/>
        <v>4.4259019804042055</v>
      </c>
    </row>
    <row r="403" spans="3:23" s="9" customFormat="1" x14ac:dyDescent="0.2">
      <c r="C403" s="9">
        <v>390</v>
      </c>
      <c r="D403" s="10">
        <f t="shared" ca="1" si="85"/>
        <v>0.82462621618871657</v>
      </c>
      <c r="E403" s="10">
        <f t="shared" ca="1" si="85"/>
        <v>0.50696736619132421</v>
      </c>
      <c r="F403" s="10">
        <f t="shared" ca="1" si="86"/>
        <v>-0.62041238450036595</v>
      </c>
      <c r="G403" s="10">
        <f t="shared" ca="1" si="87"/>
        <v>1493.7958761549964</v>
      </c>
      <c r="H403" s="10">
        <f t="shared" ca="1" si="88"/>
        <v>0.48556316082898721</v>
      </c>
      <c r="I403" s="10">
        <f t="shared" ca="1" si="88"/>
        <v>0.74234948991162109</v>
      </c>
      <c r="J403" s="10">
        <f t="shared" ca="1" si="89"/>
        <v>-5.7759132199410854E-2</v>
      </c>
      <c r="K403" s="10">
        <f t="shared" ca="1" si="90"/>
        <v>1499.4224086780059</v>
      </c>
      <c r="L403" s="10">
        <f t="shared" ca="1" si="91"/>
        <v>0.69909505598356481</v>
      </c>
      <c r="M403" s="10">
        <f t="shared" ca="1" si="91"/>
        <v>0.92631534500996893</v>
      </c>
      <c r="N403" s="10">
        <f t="shared" ca="1" si="92"/>
        <v>0.75705687422082335</v>
      </c>
      <c r="O403" s="10">
        <f t="shared" ca="1" si="93"/>
        <v>1507.5705687422083</v>
      </c>
      <c r="P403" s="10"/>
      <c r="Q403" s="10"/>
      <c r="R403" s="9">
        <f t="shared" ca="1" si="94"/>
        <v>1493.7958761549964</v>
      </c>
      <c r="T403" s="9">
        <f t="shared" ca="1" si="95"/>
        <v>1493.7958761549964</v>
      </c>
      <c r="U403" s="9">
        <f t="shared" ca="1" si="96"/>
        <v>5.6265325230094732</v>
      </c>
      <c r="V403" s="9">
        <f t="shared" ca="1" si="97"/>
        <v>13.774692587211803</v>
      </c>
      <c r="W403" s="9">
        <f t="shared" ca="1" si="84"/>
        <v>5.6265325230094732</v>
      </c>
    </row>
    <row r="404" spans="3:23" s="9" customFormat="1" x14ac:dyDescent="0.2">
      <c r="C404" s="9">
        <v>391</v>
      </c>
      <c r="D404" s="10">
        <f t="shared" ca="1" si="85"/>
        <v>0.10666103269499128</v>
      </c>
      <c r="E404" s="10">
        <f t="shared" ca="1" si="85"/>
        <v>0.94792436392154322</v>
      </c>
      <c r="F404" s="10">
        <f t="shared" ca="1" si="86"/>
        <v>2.003455714175542</v>
      </c>
      <c r="G404" s="10">
        <f t="shared" ca="1" si="87"/>
        <v>1520.0345571417554</v>
      </c>
      <c r="H404" s="10">
        <f t="shared" ca="1" si="88"/>
        <v>0.75530688996331175</v>
      </c>
      <c r="I404" s="10">
        <f t="shared" ca="1" si="88"/>
        <v>0.66302352997680936</v>
      </c>
      <c r="J404" s="10">
        <f t="shared" ca="1" si="89"/>
        <v>-0.38933921780219094</v>
      </c>
      <c r="K404" s="10">
        <f t="shared" ca="1" si="90"/>
        <v>1496.1066078219781</v>
      </c>
      <c r="L404" s="10">
        <f t="shared" ca="1" si="91"/>
        <v>0.96925506873123168</v>
      </c>
      <c r="M404" s="10">
        <f t="shared" ca="1" si="91"/>
        <v>0.19764934072361851</v>
      </c>
      <c r="N404" s="10">
        <f t="shared" ca="1" si="92"/>
        <v>8.0728269661573718E-2</v>
      </c>
      <c r="O404" s="10">
        <f t="shared" ca="1" si="93"/>
        <v>1500.8072826966156</v>
      </c>
      <c r="P404" s="10"/>
      <c r="Q404" s="10"/>
      <c r="R404" s="9">
        <f t="shared" ca="1" si="94"/>
        <v>1496.1066078219781</v>
      </c>
      <c r="T404" s="9">
        <f t="shared" ca="1" si="95"/>
        <v>23.927949319777326</v>
      </c>
      <c r="U404" s="9">
        <f t="shared" ca="1" si="96"/>
        <v>1496.1066078219781</v>
      </c>
      <c r="V404" s="9">
        <f t="shared" ca="1" si="97"/>
        <v>4.7006748746375706</v>
      </c>
      <c r="W404" s="9">
        <f t="shared" ca="1" si="84"/>
        <v>4.7006748746375706</v>
      </c>
    </row>
    <row r="405" spans="3:23" s="9" customFormat="1" x14ac:dyDescent="0.2">
      <c r="C405" s="9">
        <v>392</v>
      </c>
      <c r="D405" s="10">
        <f t="shared" ca="1" si="85"/>
        <v>9.3491210427780191E-2</v>
      </c>
      <c r="E405" s="10">
        <f t="shared" ca="1" si="85"/>
        <v>0.79679248948735626</v>
      </c>
      <c r="F405" s="10">
        <f t="shared" ca="1" si="86"/>
        <v>0.63089936657609014</v>
      </c>
      <c r="G405" s="10">
        <f t="shared" ca="1" si="87"/>
        <v>1506.3089936657609</v>
      </c>
      <c r="H405" s="10">
        <f t="shared" ca="1" si="88"/>
        <v>9.3147797079091599E-2</v>
      </c>
      <c r="I405" s="10">
        <f t="shared" ca="1" si="88"/>
        <v>0.9652498340613197</v>
      </c>
      <c r="J405" s="10">
        <f t="shared" ca="1" si="89"/>
        <v>2.1270633425339338</v>
      </c>
      <c r="K405" s="10">
        <f t="shared" ca="1" si="90"/>
        <v>1521.2706334253394</v>
      </c>
      <c r="L405" s="10">
        <f t="shared" ca="1" si="91"/>
        <v>0.24118824708465836</v>
      </c>
      <c r="M405" s="10">
        <f t="shared" ca="1" si="91"/>
        <v>0.1593104968980944</v>
      </c>
      <c r="N405" s="10">
        <f t="shared" ca="1" si="92"/>
        <v>0.90984402246313634</v>
      </c>
      <c r="O405" s="10">
        <f t="shared" ca="1" si="93"/>
        <v>1509.0984402246313</v>
      </c>
      <c r="P405" s="10"/>
      <c r="Q405" s="10"/>
      <c r="R405" s="9">
        <f t="shared" ca="1" si="94"/>
        <v>1506.3089936657609</v>
      </c>
      <c r="T405" s="9">
        <f t="shared" ca="1" si="95"/>
        <v>1506.3089936657609</v>
      </c>
      <c r="U405" s="9">
        <f t="shared" ca="1" si="96"/>
        <v>14.961639759578475</v>
      </c>
      <c r="V405" s="9">
        <f t="shared" ca="1" si="97"/>
        <v>2.7894465588703952</v>
      </c>
      <c r="W405" s="9">
        <f t="shared" ca="1" si="84"/>
        <v>2.7894465588703952</v>
      </c>
    </row>
    <row r="406" spans="3:23" s="9" customFormat="1" x14ac:dyDescent="0.2">
      <c r="C406" s="9">
        <v>393</v>
      </c>
      <c r="D406" s="10">
        <f t="shared" ca="1" si="85"/>
        <v>0.84347211449563586</v>
      </c>
      <c r="E406" s="10">
        <f t="shared" ca="1" si="85"/>
        <v>0.48051597220182474</v>
      </c>
      <c r="F406" s="10">
        <f t="shared" ca="1" si="86"/>
        <v>-0.5791198981444825</v>
      </c>
      <c r="G406" s="10">
        <f t="shared" ca="1" si="87"/>
        <v>1494.2088010185553</v>
      </c>
      <c r="H406" s="10">
        <f t="shared" ca="1" si="88"/>
        <v>0.41004058580071068</v>
      </c>
      <c r="I406" s="10">
        <f t="shared" ca="1" si="88"/>
        <v>0.45043669412639142</v>
      </c>
      <c r="J406" s="10">
        <f t="shared" ca="1" si="89"/>
        <v>-1.2710632555034955</v>
      </c>
      <c r="K406" s="10">
        <f t="shared" ca="1" si="90"/>
        <v>1487.2893674449651</v>
      </c>
      <c r="L406" s="10">
        <f t="shared" ca="1" si="91"/>
        <v>0.30673203984652964</v>
      </c>
      <c r="M406" s="10">
        <f t="shared" ca="1" si="91"/>
        <v>1.3387582063248082E-2</v>
      </c>
      <c r="N406" s="10">
        <f t="shared" ca="1" si="92"/>
        <v>1.5319521060332653</v>
      </c>
      <c r="O406" s="10">
        <f t="shared" ca="1" si="93"/>
        <v>1515.3195210603326</v>
      </c>
      <c r="P406" s="10"/>
      <c r="Q406" s="10"/>
      <c r="R406" s="9">
        <f t="shared" ca="1" si="94"/>
        <v>1487.2893674449651</v>
      </c>
      <c r="T406" s="9">
        <f t="shared" ca="1" si="95"/>
        <v>6.9194335735901404</v>
      </c>
      <c r="U406" s="9">
        <f t="shared" ca="1" si="96"/>
        <v>1487.2893674449651</v>
      </c>
      <c r="V406" s="9">
        <f t="shared" ca="1" si="97"/>
        <v>28.030153615367453</v>
      </c>
      <c r="W406" s="9">
        <f t="shared" ca="1" si="84"/>
        <v>6.9194335735901404</v>
      </c>
    </row>
    <row r="407" spans="3:23" s="9" customFormat="1" x14ac:dyDescent="0.2">
      <c r="C407" s="9">
        <v>394</v>
      </c>
      <c r="D407" s="10">
        <f t="shared" ca="1" si="85"/>
        <v>0.76142882699680792</v>
      </c>
      <c r="E407" s="10">
        <f t="shared" ca="1" si="85"/>
        <v>5.1317761747336377E-2</v>
      </c>
      <c r="F407" s="10">
        <f t="shared" ca="1" si="86"/>
        <v>0.700271416334311</v>
      </c>
      <c r="G407" s="10">
        <f t="shared" ca="1" si="87"/>
        <v>1507.0027141633432</v>
      </c>
      <c r="H407" s="10">
        <f t="shared" ca="1" si="88"/>
        <v>0.75850642457200734</v>
      </c>
      <c r="I407" s="10">
        <f t="shared" ca="1" si="88"/>
        <v>0.21548817260987752</v>
      </c>
      <c r="J407" s="10">
        <f t="shared" ca="1" si="89"/>
        <v>0.1599654226779279</v>
      </c>
      <c r="K407" s="10">
        <f t="shared" ca="1" si="90"/>
        <v>1501.5996542267792</v>
      </c>
      <c r="L407" s="10">
        <f t="shared" ca="1" si="91"/>
        <v>0.40074673160988061</v>
      </c>
      <c r="M407" s="10">
        <f t="shared" ca="1" si="91"/>
        <v>0.35060707257104884</v>
      </c>
      <c r="N407" s="10">
        <f t="shared" ca="1" si="92"/>
        <v>-0.79905894124347443</v>
      </c>
      <c r="O407" s="10">
        <f t="shared" ca="1" si="93"/>
        <v>1492.0094105875653</v>
      </c>
      <c r="P407" s="10"/>
      <c r="Q407" s="10"/>
      <c r="R407" s="9">
        <f t="shared" ca="1" si="94"/>
        <v>1492.0094105875653</v>
      </c>
      <c r="T407" s="9">
        <f t="shared" ca="1" si="95"/>
        <v>14.993303575777873</v>
      </c>
      <c r="U407" s="9">
        <f t="shared" ca="1" si="96"/>
        <v>9.5902436392138952</v>
      </c>
      <c r="V407" s="9">
        <f t="shared" ca="1" si="97"/>
        <v>1492.0094105875653</v>
      </c>
      <c r="W407" s="9">
        <f t="shared" ca="1" si="84"/>
        <v>9.5902436392138952</v>
      </c>
    </row>
    <row r="408" spans="3:23" s="9" customFormat="1" x14ac:dyDescent="0.2">
      <c r="C408" s="9">
        <v>395</v>
      </c>
      <c r="D408" s="10">
        <f t="shared" ca="1" si="85"/>
        <v>0.69842289202751684</v>
      </c>
      <c r="E408" s="10">
        <f t="shared" ca="1" si="85"/>
        <v>0.61557079502726897</v>
      </c>
      <c r="F408" s="10">
        <f t="shared" ca="1" si="86"/>
        <v>-0.63353061347368878</v>
      </c>
      <c r="G408" s="10">
        <f t="shared" ca="1" si="87"/>
        <v>1493.6646938652632</v>
      </c>
      <c r="H408" s="10">
        <f t="shared" ca="1" si="88"/>
        <v>0.62255266699966405</v>
      </c>
      <c r="I408" s="10">
        <f t="shared" ca="1" si="88"/>
        <v>8.0353034801306955E-2</v>
      </c>
      <c r="J408" s="10">
        <f t="shared" ca="1" si="89"/>
        <v>0.85211041288699152</v>
      </c>
      <c r="K408" s="10">
        <f t="shared" ca="1" si="90"/>
        <v>1508.5211041288699</v>
      </c>
      <c r="L408" s="10">
        <f t="shared" ca="1" si="91"/>
        <v>0.22637404406370187</v>
      </c>
      <c r="M408" s="10">
        <f t="shared" ca="1" si="91"/>
        <v>0.93506187509026129</v>
      </c>
      <c r="N408" s="10">
        <f t="shared" ca="1" si="92"/>
        <v>1.5821974001957033</v>
      </c>
      <c r="O408" s="10">
        <f t="shared" ca="1" si="93"/>
        <v>1515.821974001957</v>
      </c>
      <c r="P408" s="10"/>
      <c r="Q408" s="10"/>
      <c r="R408" s="9">
        <f t="shared" ca="1" si="94"/>
        <v>1493.6646938652632</v>
      </c>
      <c r="T408" s="9">
        <f t="shared" ca="1" si="95"/>
        <v>1493.6646938652632</v>
      </c>
      <c r="U408" s="9">
        <f t="shared" ca="1" si="96"/>
        <v>14.856410263606676</v>
      </c>
      <c r="V408" s="9">
        <f t="shared" ca="1" si="97"/>
        <v>22.157280136693771</v>
      </c>
      <c r="W408" s="9">
        <f t="shared" ca="1" si="84"/>
        <v>14.856410263606676</v>
      </c>
    </row>
    <row r="409" spans="3:23" s="9" customFormat="1" x14ac:dyDescent="0.2">
      <c r="C409" s="9">
        <v>396</v>
      </c>
      <c r="D409" s="10">
        <f t="shared" ca="1" si="85"/>
        <v>0.61741750746866575</v>
      </c>
      <c r="E409" s="10">
        <f t="shared" ca="1" si="85"/>
        <v>0.26372169756167407</v>
      </c>
      <c r="F409" s="10">
        <f t="shared" ca="1" si="86"/>
        <v>-8.4563424926173622E-2</v>
      </c>
      <c r="G409" s="10">
        <f t="shared" ca="1" si="87"/>
        <v>1499.1543657507382</v>
      </c>
      <c r="H409" s="10">
        <f t="shared" ca="1" si="88"/>
        <v>0.65342583956577049</v>
      </c>
      <c r="I409" s="10">
        <f t="shared" ca="1" si="88"/>
        <v>0.37894954977356254</v>
      </c>
      <c r="J409" s="10">
        <f t="shared" ca="1" si="89"/>
        <v>-0.66830911464626708</v>
      </c>
      <c r="K409" s="10">
        <f t="shared" ca="1" si="90"/>
        <v>1493.3169088535374</v>
      </c>
      <c r="L409" s="10">
        <f t="shared" ca="1" si="91"/>
        <v>0.52424726027270752</v>
      </c>
      <c r="M409" s="10">
        <f t="shared" ca="1" si="91"/>
        <v>0.54071657772234039</v>
      </c>
      <c r="N409" s="10">
        <f t="shared" ca="1" si="92"/>
        <v>-1.0994903945672028</v>
      </c>
      <c r="O409" s="10">
        <f t="shared" ca="1" si="93"/>
        <v>1489.0050960543281</v>
      </c>
      <c r="P409" s="10"/>
      <c r="Q409" s="10"/>
      <c r="R409" s="9">
        <f t="shared" ca="1" si="94"/>
        <v>1489.0050960543281</v>
      </c>
      <c r="T409" s="9">
        <f t="shared" ca="1" si="95"/>
        <v>10.149269696410101</v>
      </c>
      <c r="U409" s="9">
        <f t="shared" ca="1" si="96"/>
        <v>4.3118127992092923</v>
      </c>
      <c r="V409" s="9">
        <f t="shared" ca="1" si="97"/>
        <v>1489.0050960543281</v>
      </c>
      <c r="W409" s="9">
        <f t="shared" ca="1" si="84"/>
        <v>4.3118127992092923</v>
      </c>
    </row>
    <row r="410" spans="3:23" s="9" customFormat="1" x14ac:dyDescent="0.2">
      <c r="C410" s="9">
        <v>397</v>
      </c>
      <c r="D410" s="10">
        <f t="shared" ca="1" si="85"/>
        <v>0.50630901493384206</v>
      </c>
      <c r="E410" s="10">
        <f t="shared" ca="1" si="85"/>
        <v>1.0540627695787563E-5</v>
      </c>
      <c r="F410" s="10">
        <f t="shared" ca="1" si="86"/>
        <v>1.1667116967454487</v>
      </c>
      <c r="G410" s="10">
        <f t="shared" ca="1" si="87"/>
        <v>1511.6671169674544</v>
      </c>
      <c r="H410" s="10">
        <f t="shared" ca="1" si="88"/>
        <v>0.56932091857214406</v>
      </c>
      <c r="I410" s="10">
        <f t="shared" ca="1" si="88"/>
        <v>0.91648830040559537</v>
      </c>
      <c r="J410" s="10">
        <f t="shared" ca="1" si="89"/>
        <v>0.91862524245845545</v>
      </c>
      <c r="K410" s="10">
        <f t="shared" ca="1" si="90"/>
        <v>1509.1862524245846</v>
      </c>
      <c r="L410" s="10">
        <f t="shared" ca="1" si="91"/>
        <v>0.34958500115151669</v>
      </c>
      <c r="M410" s="10">
        <f t="shared" ca="1" si="91"/>
        <v>0.2648242814555043</v>
      </c>
      <c r="N410" s="10">
        <f t="shared" ca="1" si="92"/>
        <v>-0.13484768247091031</v>
      </c>
      <c r="O410" s="10">
        <f t="shared" ca="1" si="93"/>
        <v>1498.651523175291</v>
      </c>
      <c r="P410" s="10"/>
      <c r="Q410" s="10"/>
      <c r="R410" s="9">
        <f t="shared" ca="1" si="94"/>
        <v>1498.651523175291</v>
      </c>
      <c r="T410" s="9">
        <f t="shared" ca="1" si="95"/>
        <v>13.015593792163372</v>
      </c>
      <c r="U410" s="9">
        <f t="shared" ca="1" si="96"/>
        <v>10.534729249293605</v>
      </c>
      <c r="V410" s="9">
        <f t="shared" ca="1" si="97"/>
        <v>1498.651523175291</v>
      </c>
      <c r="W410" s="9">
        <f t="shared" ca="1" si="84"/>
        <v>10.534729249293605</v>
      </c>
    </row>
    <row r="411" spans="3:23" s="9" customFormat="1" x14ac:dyDescent="0.2">
      <c r="C411" s="9">
        <v>398</v>
      </c>
      <c r="D411" s="10">
        <f t="shared" ca="1" si="85"/>
        <v>0.39623924094298446</v>
      </c>
      <c r="E411" s="10">
        <f t="shared" ca="1" si="85"/>
        <v>0.95456385417348977</v>
      </c>
      <c r="F411" s="10">
        <f t="shared" ca="1" si="86"/>
        <v>1.3056157239362773</v>
      </c>
      <c r="G411" s="10">
        <f t="shared" ca="1" si="87"/>
        <v>1513.0561572393628</v>
      </c>
      <c r="H411" s="10">
        <f t="shared" ca="1" si="88"/>
        <v>0.31241072435659811</v>
      </c>
      <c r="I411" s="10">
        <f t="shared" ca="1" si="88"/>
        <v>0.64727548390272283</v>
      </c>
      <c r="J411" s="10">
        <f t="shared" ca="1" si="89"/>
        <v>-0.91760639998356974</v>
      </c>
      <c r="K411" s="10">
        <f t="shared" ca="1" si="90"/>
        <v>1490.8239360001644</v>
      </c>
      <c r="L411" s="10">
        <f t="shared" ca="1" si="91"/>
        <v>0.69626278494556315</v>
      </c>
      <c r="M411" s="10">
        <f t="shared" ca="1" si="91"/>
        <v>0.22738369007716852</v>
      </c>
      <c r="N411" s="10">
        <f t="shared" ca="1" si="92"/>
        <v>0.12051057470920719</v>
      </c>
      <c r="O411" s="10">
        <f t="shared" ca="1" si="93"/>
        <v>1501.2051057470921</v>
      </c>
      <c r="P411" s="10"/>
      <c r="Q411" s="10"/>
      <c r="R411" s="9">
        <f t="shared" ca="1" si="94"/>
        <v>1490.8239360001644</v>
      </c>
      <c r="T411" s="9">
        <f t="shared" ca="1" si="95"/>
        <v>22.232221239198452</v>
      </c>
      <c r="U411" s="9">
        <f t="shared" ca="1" si="96"/>
        <v>1490.8239360001644</v>
      </c>
      <c r="V411" s="9">
        <f t="shared" ca="1" si="97"/>
        <v>10.381169746927753</v>
      </c>
      <c r="W411" s="9">
        <f t="shared" ca="1" si="84"/>
        <v>10.381169746927753</v>
      </c>
    </row>
    <row r="412" spans="3:23" s="9" customFormat="1" x14ac:dyDescent="0.2">
      <c r="C412" s="9">
        <v>399</v>
      </c>
      <c r="D412" s="10">
        <f t="shared" ca="1" si="85"/>
        <v>0.72298965013068384</v>
      </c>
      <c r="E412" s="10">
        <f t="shared" ca="1" si="85"/>
        <v>0.98047289432184148</v>
      </c>
      <c r="F412" s="10">
        <f t="shared" ca="1" si="86"/>
        <v>0.79937736671736292</v>
      </c>
      <c r="G412" s="10">
        <f t="shared" ca="1" si="87"/>
        <v>1507.9937736671736</v>
      </c>
      <c r="H412" s="10">
        <f t="shared" ca="1" si="88"/>
        <v>0.37205531032616945</v>
      </c>
      <c r="I412" s="10">
        <f t="shared" ca="1" si="88"/>
        <v>0.9461263185056823</v>
      </c>
      <c r="J412" s="10">
        <f t="shared" ca="1" si="89"/>
        <v>1.3264134029890808</v>
      </c>
      <c r="K412" s="10">
        <f t="shared" ca="1" si="90"/>
        <v>1513.2641340298908</v>
      </c>
      <c r="L412" s="10">
        <f t="shared" ca="1" si="91"/>
        <v>0.12838064647209291</v>
      </c>
      <c r="M412" s="10">
        <f t="shared" ca="1" si="91"/>
        <v>0.44882830547434083</v>
      </c>
      <c r="N412" s="10">
        <f t="shared" ca="1" si="92"/>
        <v>-1.9223747892821603</v>
      </c>
      <c r="O412" s="10">
        <f t="shared" ca="1" si="93"/>
        <v>1480.7762521071784</v>
      </c>
      <c r="P412" s="10"/>
      <c r="Q412" s="10"/>
      <c r="R412" s="9">
        <f t="shared" ca="1" si="94"/>
        <v>1480.7762521071784</v>
      </c>
      <c r="T412" s="9">
        <f t="shared" ca="1" si="95"/>
        <v>27.217521559995248</v>
      </c>
      <c r="U412" s="9">
        <f t="shared" ca="1" si="96"/>
        <v>32.487881922712404</v>
      </c>
      <c r="V412" s="9">
        <f t="shared" ca="1" si="97"/>
        <v>1480.7762521071784</v>
      </c>
      <c r="W412" s="9">
        <f t="shared" ca="1" si="84"/>
        <v>27.217521559995248</v>
      </c>
    </row>
    <row r="413" spans="3:23" s="9" customFormat="1" x14ac:dyDescent="0.2">
      <c r="C413" s="9">
        <v>400</v>
      </c>
      <c r="D413" s="10">
        <f t="shared" ca="1" si="85"/>
        <v>0.6149496596516445</v>
      </c>
      <c r="E413" s="10">
        <f t="shared" ca="1" si="85"/>
        <v>0.82032996584985951</v>
      </c>
      <c r="F413" s="10">
        <f t="shared" ca="1" si="86"/>
        <v>0.42171782158351578</v>
      </c>
      <c r="G413" s="10">
        <f t="shared" ca="1" si="87"/>
        <v>1504.2171782158352</v>
      </c>
      <c r="H413" s="10">
        <f t="shared" ca="1" si="88"/>
        <v>0.71096870210480678</v>
      </c>
      <c r="I413" s="10">
        <f t="shared" ca="1" si="88"/>
        <v>0.82999672447264772</v>
      </c>
      <c r="J413" s="10">
        <f t="shared" ca="1" si="89"/>
        <v>0.39790714636009117</v>
      </c>
      <c r="K413" s="10">
        <f t="shared" ca="1" si="90"/>
        <v>1503.9790714636008</v>
      </c>
      <c r="L413" s="10">
        <f t="shared" ca="1" si="91"/>
        <v>6.4140657746155738E-2</v>
      </c>
      <c r="M413" s="10">
        <f t="shared" ca="1" si="91"/>
        <v>0.75962309498055525</v>
      </c>
      <c r="N413" s="10">
        <f t="shared" ca="1" si="92"/>
        <v>0.1416278846011669</v>
      </c>
      <c r="O413" s="10">
        <f t="shared" ca="1" si="93"/>
        <v>1501.4162788460117</v>
      </c>
      <c r="P413" s="10"/>
      <c r="Q413" s="10"/>
      <c r="R413" s="9">
        <f t="shared" ca="1" si="94"/>
        <v>1501.4162788460117</v>
      </c>
      <c r="T413" s="9">
        <f t="shared" ca="1" si="95"/>
        <v>2.8008993698235827</v>
      </c>
      <c r="U413" s="9">
        <f t="shared" ca="1" si="96"/>
        <v>2.5627926175891389</v>
      </c>
      <c r="V413" s="9">
        <f t="shared" ca="1" si="97"/>
        <v>1501.4162788460117</v>
      </c>
      <c r="W413" s="9">
        <f t="shared" ca="1" si="84"/>
        <v>2.5627926175891389</v>
      </c>
    </row>
    <row r="414" spans="3:23" s="9" customFormat="1" x14ac:dyDescent="0.2">
      <c r="C414" s="9">
        <v>401</v>
      </c>
      <c r="D414" s="10">
        <f t="shared" ca="1" si="85"/>
        <v>0.38135231038406148</v>
      </c>
      <c r="E414" s="10">
        <f t="shared" ca="1" si="85"/>
        <v>0.90122527629410398</v>
      </c>
      <c r="F414" s="10">
        <f t="shared" ca="1" si="86"/>
        <v>1.1296082904865234</v>
      </c>
      <c r="G414" s="10">
        <f t="shared" ca="1" si="87"/>
        <v>1511.2960829048652</v>
      </c>
      <c r="H414" s="10">
        <f t="shared" ca="1" si="88"/>
        <v>2.5662357765568689E-2</v>
      </c>
      <c r="I414" s="10">
        <f t="shared" ca="1" si="88"/>
        <v>0.38813521198401513</v>
      </c>
      <c r="J414" s="10">
        <f t="shared" ca="1" si="89"/>
        <v>-2.0650825116161085</v>
      </c>
      <c r="K414" s="10">
        <f t="shared" ca="1" si="90"/>
        <v>1479.3491748838389</v>
      </c>
      <c r="L414" s="10">
        <f t="shared" ca="1" si="91"/>
        <v>0.56231271386394077</v>
      </c>
      <c r="M414" s="10">
        <f t="shared" ca="1" si="91"/>
        <v>0.90449422287181813</v>
      </c>
      <c r="N414" s="10">
        <f t="shared" ca="1" si="92"/>
        <v>0.88556145758020988</v>
      </c>
      <c r="O414" s="10">
        <f t="shared" ca="1" si="93"/>
        <v>1508.8556145758021</v>
      </c>
      <c r="P414" s="10"/>
      <c r="Q414" s="10"/>
      <c r="R414" s="9">
        <f t="shared" ca="1" si="94"/>
        <v>1479.3491748838389</v>
      </c>
      <c r="T414" s="9">
        <f t="shared" ca="1" si="95"/>
        <v>31.946908021026275</v>
      </c>
      <c r="U414" s="9">
        <f t="shared" ca="1" si="96"/>
        <v>1479.3491748838389</v>
      </c>
      <c r="V414" s="9">
        <f t="shared" ca="1" si="97"/>
        <v>29.506439691963124</v>
      </c>
      <c r="W414" s="9">
        <f t="shared" ca="1" si="84"/>
        <v>29.506439691963124</v>
      </c>
    </row>
    <row r="415" spans="3:23" s="9" customFormat="1" x14ac:dyDescent="0.2">
      <c r="C415" s="9">
        <v>402</v>
      </c>
      <c r="D415" s="10">
        <f t="shared" ca="1" si="85"/>
        <v>0.59458818516447687</v>
      </c>
      <c r="E415" s="10">
        <f t="shared" ca="1" si="85"/>
        <v>0.88511609142883485</v>
      </c>
      <c r="F415" s="10">
        <f t="shared" ca="1" si="86"/>
        <v>0.76537418764134235</v>
      </c>
      <c r="G415" s="10">
        <f t="shared" ca="1" si="87"/>
        <v>1507.6537418764135</v>
      </c>
      <c r="H415" s="10">
        <f t="shared" ca="1" si="88"/>
        <v>0.84339646840357019</v>
      </c>
      <c r="I415" s="10">
        <f t="shared" ca="1" si="88"/>
        <v>0.7938002463045456</v>
      </c>
      <c r="J415" s="10">
        <f t="shared" ca="1" si="89"/>
        <v>0.15860097721587924</v>
      </c>
      <c r="K415" s="10">
        <f t="shared" ca="1" si="90"/>
        <v>1501.5860097721588</v>
      </c>
      <c r="L415" s="10">
        <f t="shared" ca="1" si="91"/>
        <v>0.51743958101890442</v>
      </c>
      <c r="M415" s="10">
        <f t="shared" ca="1" si="91"/>
        <v>0.30203127860823353</v>
      </c>
      <c r="N415" s="10">
        <f t="shared" ca="1" si="92"/>
        <v>-0.36863190390278766</v>
      </c>
      <c r="O415" s="10">
        <f t="shared" ca="1" si="93"/>
        <v>1496.3136809609721</v>
      </c>
      <c r="P415" s="10"/>
      <c r="Q415" s="10"/>
      <c r="R415" s="9">
        <f t="shared" ca="1" si="94"/>
        <v>1496.3136809609721</v>
      </c>
      <c r="T415" s="9">
        <f t="shared" ca="1" si="95"/>
        <v>11.340060915441427</v>
      </c>
      <c r="U415" s="9">
        <f t="shared" ca="1" si="96"/>
        <v>5.2723288111867532</v>
      </c>
      <c r="V415" s="9">
        <f t="shared" ca="1" si="97"/>
        <v>1496.3136809609721</v>
      </c>
      <c r="W415" s="9">
        <f t="shared" ca="1" si="84"/>
        <v>5.2723288111867532</v>
      </c>
    </row>
    <row r="416" spans="3:23" s="9" customFormat="1" x14ac:dyDescent="0.2">
      <c r="C416" s="9">
        <v>403</v>
      </c>
      <c r="D416" s="10">
        <f t="shared" ca="1" si="85"/>
        <v>0.42135479970761403</v>
      </c>
      <c r="E416" s="10">
        <f t="shared" ca="1" si="85"/>
        <v>9.8290838603780184E-2</v>
      </c>
      <c r="F416" s="10">
        <f t="shared" ca="1" si="86"/>
        <v>1.0718902662859797</v>
      </c>
      <c r="G416" s="10">
        <f t="shared" ca="1" si="87"/>
        <v>1510.7189026628598</v>
      </c>
      <c r="H416" s="10">
        <f t="shared" ca="1" si="88"/>
        <v>0.7467119635446714</v>
      </c>
      <c r="I416" s="10">
        <f t="shared" ca="1" si="88"/>
        <v>2.171096830327679E-2</v>
      </c>
      <c r="J416" s="10">
        <f t="shared" ca="1" si="89"/>
        <v>0.7571977460823649</v>
      </c>
      <c r="K416" s="10">
        <f t="shared" ca="1" si="90"/>
        <v>1507.5719774608237</v>
      </c>
      <c r="L416" s="10">
        <f t="shared" ca="1" si="91"/>
        <v>0.39055405733748649</v>
      </c>
      <c r="M416" s="10">
        <f t="shared" ca="1" si="91"/>
        <v>0.2536940714407433</v>
      </c>
      <c r="N416" s="10">
        <f t="shared" ca="1" si="92"/>
        <v>-3.1825022412133294E-2</v>
      </c>
      <c r="O416" s="10">
        <f t="shared" ca="1" si="93"/>
        <v>1499.6817497758786</v>
      </c>
      <c r="P416" s="10"/>
      <c r="Q416" s="10"/>
      <c r="R416" s="9">
        <f t="shared" ca="1" si="94"/>
        <v>1499.6817497758786</v>
      </c>
      <c r="T416" s="9">
        <f t="shared" ca="1" si="95"/>
        <v>11.037152886981175</v>
      </c>
      <c r="U416" s="9">
        <f t="shared" ca="1" si="96"/>
        <v>7.8902276849451027</v>
      </c>
      <c r="V416" s="9">
        <f t="shared" ca="1" si="97"/>
        <v>1499.6817497758786</v>
      </c>
      <c r="W416" s="9">
        <f t="shared" ca="1" si="84"/>
        <v>7.8902276849451027</v>
      </c>
    </row>
    <row r="417" spans="3:23" s="9" customFormat="1" x14ac:dyDescent="0.2">
      <c r="C417" s="9">
        <v>404</v>
      </c>
      <c r="D417" s="10">
        <f t="shared" ca="1" si="85"/>
        <v>0.8684057219261343</v>
      </c>
      <c r="E417" s="10">
        <f t="shared" ca="1" si="85"/>
        <v>0.58606190621452492</v>
      </c>
      <c r="F417" s="10">
        <f t="shared" ca="1" si="86"/>
        <v>-0.45542721563200211</v>
      </c>
      <c r="G417" s="10">
        <f t="shared" ca="1" si="87"/>
        <v>1495.4457278436801</v>
      </c>
      <c r="H417" s="10">
        <f t="shared" ca="1" si="88"/>
        <v>0.30248092949680339</v>
      </c>
      <c r="I417" s="10">
        <f t="shared" ca="1" si="88"/>
        <v>0.79004959786121165</v>
      </c>
      <c r="J417" s="10">
        <f t="shared" ca="1" si="89"/>
        <v>0.38505054328114208</v>
      </c>
      <c r="K417" s="10">
        <f t="shared" ca="1" si="90"/>
        <v>1503.8505054328114</v>
      </c>
      <c r="L417" s="10">
        <f t="shared" ca="1" si="91"/>
        <v>0.99259133842308767</v>
      </c>
      <c r="M417" s="10">
        <f t="shared" ca="1" si="91"/>
        <v>0.22022433447370082</v>
      </c>
      <c r="N417" s="10">
        <f t="shared" ca="1" si="92"/>
        <v>2.2682800289772119E-2</v>
      </c>
      <c r="O417" s="10">
        <f t="shared" ca="1" si="93"/>
        <v>1500.2268280028977</v>
      </c>
      <c r="P417" s="10"/>
      <c r="Q417" s="10"/>
      <c r="R417" s="9">
        <f t="shared" ca="1" si="94"/>
        <v>1495.4457278436801</v>
      </c>
      <c r="T417" s="9">
        <f t="shared" ca="1" si="95"/>
        <v>1495.4457278436801</v>
      </c>
      <c r="U417" s="9">
        <f t="shared" ca="1" si="96"/>
        <v>8.4047775891312995</v>
      </c>
      <c r="V417" s="9">
        <f t="shared" ca="1" si="97"/>
        <v>4.7811001592176581</v>
      </c>
      <c r="W417" s="9">
        <f t="shared" ca="1" si="84"/>
        <v>4.7811001592176581</v>
      </c>
    </row>
    <row r="418" spans="3:23" s="9" customFormat="1" x14ac:dyDescent="0.2">
      <c r="C418" s="9">
        <v>405</v>
      </c>
      <c r="D418" s="10">
        <f t="shared" ca="1" si="85"/>
        <v>0.8644112998766067</v>
      </c>
      <c r="E418" s="10">
        <f t="shared" ca="1" si="85"/>
        <v>0.65360449450972669</v>
      </c>
      <c r="F418" s="10">
        <f t="shared" ca="1" si="86"/>
        <v>-0.30733089417040971</v>
      </c>
      <c r="G418" s="10">
        <f t="shared" ca="1" si="87"/>
        <v>1496.926691058296</v>
      </c>
      <c r="H418" s="10">
        <f t="shared" ca="1" si="88"/>
        <v>0.45886867989868296</v>
      </c>
      <c r="I418" s="10">
        <f t="shared" ca="1" si="88"/>
        <v>0.8629538101251002</v>
      </c>
      <c r="J418" s="10">
        <f t="shared" ca="1" si="89"/>
        <v>0.81333866918559283</v>
      </c>
      <c r="K418" s="10">
        <f t="shared" ca="1" si="90"/>
        <v>1508.133386691856</v>
      </c>
      <c r="L418" s="10">
        <f t="shared" ca="1" si="91"/>
        <v>0.51981709369281637</v>
      </c>
      <c r="M418" s="10">
        <f t="shared" ca="1" si="91"/>
        <v>0.72657267165726491</v>
      </c>
      <c r="N418" s="10">
        <f t="shared" ca="1" si="92"/>
        <v>-0.16777583626424181</v>
      </c>
      <c r="O418" s="10">
        <f t="shared" ca="1" si="93"/>
        <v>1498.3222416373576</v>
      </c>
      <c r="P418" s="10"/>
      <c r="Q418" s="10"/>
      <c r="R418" s="9">
        <f t="shared" ca="1" si="94"/>
        <v>1496.926691058296</v>
      </c>
      <c r="T418" s="9">
        <f t="shared" ca="1" si="95"/>
        <v>1496.926691058296</v>
      </c>
      <c r="U418" s="9">
        <f t="shared" ca="1" si="96"/>
        <v>11.206695633560003</v>
      </c>
      <c r="V418" s="9">
        <f t="shared" ca="1" si="97"/>
        <v>1.3955505790615916</v>
      </c>
      <c r="W418" s="9">
        <f t="shared" ca="1" si="84"/>
        <v>1.3955505790615916</v>
      </c>
    </row>
    <row r="419" spans="3:23" s="9" customFormat="1" x14ac:dyDescent="0.2">
      <c r="C419" s="9">
        <v>406</v>
      </c>
      <c r="D419" s="10">
        <f t="shared" ca="1" si="85"/>
        <v>0.13780323075546341</v>
      </c>
      <c r="E419" s="10">
        <f t="shared" ca="1" si="85"/>
        <v>0.88407580303660205</v>
      </c>
      <c r="F419" s="10">
        <f t="shared" ca="1" si="86"/>
        <v>1.4857582302813455</v>
      </c>
      <c r="G419" s="10">
        <f t="shared" ca="1" si="87"/>
        <v>1514.8575823028134</v>
      </c>
      <c r="H419" s="10">
        <f t="shared" ca="1" si="88"/>
        <v>0.63174791231884564</v>
      </c>
      <c r="I419" s="10">
        <f t="shared" ca="1" si="88"/>
        <v>0.61810024931237761</v>
      </c>
      <c r="J419" s="10">
        <f t="shared" ca="1" si="89"/>
        <v>-0.70642440490721203</v>
      </c>
      <c r="K419" s="10">
        <f t="shared" ca="1" si="90"/>
        <v>1492.9357559509278</v>
      </c>
      <c r="L419" s="10">
        <f t="shared" ca="1" si="91"/>
        <v>0.9025955536841741</v>
      </c>
      <c r="M419" s="10">
        <f t="shared" ca="1" si="91"/>
        <v>9.9924017590239056E-2</v>
      </c>
      <c r="N419" s="10">
        <f t="shared" ca="1" si="92"/>
        <v>0.36639056815769822</v>
      </c>
      <c r="O419" s="10">
        <f t="shared" ca="1" si="93"/>
        <v>1503.663905681577</v>
      </c>
      <c r="P419" s="10"/>
      <c r="Q419" s="10"/>
      <c r="R419" s="9">
        <f t="shared" ca="1" si="94"/>
        <v>1492.9357559509278</v>
      </c>
      <c r="T419" s="9">
        <f t="shared" ca="1" si="95"/>
        <v>21.921826351885557</v>
      </c>
      <c r="U419" s="9">
        <f t="shared" ca="1" si="96"/>
        <v>1492.9357559509278</v>
      </c>
      <c r="V419" s="9">
        <f t="shared" ca="1" si="97"/>
        <v>10.728149730649193</v>
      </c>
      <c r="W419" s="9">
        <f t="shared" ca="1" si="84"/>
        <v>10.728149730649193</v>
      </c>
    </row>
    <row r="420" spans="3:23" s="9" customFormat="1" x14ac:dyDescent="0.2">
      <c r="C420" s="9">
        <v>407</v>
      </c>
      <c r="D420" s="10">
        <f t="shared" ca="1" si="85"/>
        <v>0.87690589495448912</v>
      </c>
      <c r="E420" s="10">
        <f t="shared" ca="1" si="85"/>
        <v>0.80495582181568193</v>
      </c>
      <c r="F420" s="10">
        <f t="shared" ca="1" si="86"/>
        <v>0.1734874699960002</v>
      </c>
      <c r="G420" s="10">
        <f t="shared" ca="1" si="87"/>
        <v>1501.7348746999601</v>
      </c>
      <c r="H420" s="10">
        <f t="shared" ca="1" si="88"/>
        <v>8.6177862936559047E-2</v>
      </c>
      <c r="I420" s="10">
        <f t="shared" ca="1" si="88"/>
        <v>0.4976275674687618</v>
      </c>
      <c r="J420" s="10">
        <f t="shared" ca="1" si="89"/>
        <v>-2.2139545129220362</v>
      </c>
      <c r="K420" s="10">
        <f t="shared" ca="1" si="90"/>
        <v>1477.8604548707797</v>
      </c>
      <c r="L420" s="10">
        <f t="shared" ca="1" si="91"/>
        <v>0.84359310403983723</v>
      </c>
      <c r="M420" s="10">
        <f t="shared" ca="1" si="91"/>
        <v>0.78656945212894092</v>
      </c>
      <c r="N420" s="10">
        <f t="shared" ca="1" si="92"/>
        <v>0.13283671351060208</v>
      </c>
      <c r="O420" s="10">
        <f t="shared" ca="1" si="93"/>
        <v>1501.328367135106</v>
      </c>
      <c r="P420" s="10"/>
      <c r="Q420" s="10"/>
      <c r="R420" s="9">
        <f t="shared" ca="1" si="94"/>
        <v>1477.8604548707797</v>
      </c>
      <c r="T420" s="9">
        <f t="shared" ca="1" si="95"/>
        <v>23.874419829180397</v>
      </c>
      <c r="U420" s="9">
        <f t="shared" ca="1" si="96"/>
        <v>1477.8604548707797</v>
      </c>
      <c r="V420" s="9">
        <f t="shared" ca="1" si="97"/>
        <v>23.467912264326287</v>
      </c>
      <c r="W420" s="9">
        <f t="shared" ca="1" si="84"/>
        <v>23.467912264326287</v>
      </c>
    </row>
    <row r="421" spans="3:23" s="9" customFormat="1" x14ac:dyDescent="0.2">
      <c r="C421" s="9">
        <v>408</v>
      </c>
      <c r="D421" s="10">
        <f t="shared" ca="1" si="85"/>
        <v>0.97773482250527177</v>
      </c>
      <c r="E421" s="10">
        <f t="shared" ca="1" si="85"/>
        <v>0.15212766270088685</v>
      </c>
      <c r="F421" s="10">
        <f t="shared" ca="1" si="86"/>
        <v>0.12242837656270536</v>
      </c>
      <c r="G421" s="10">
        <f t="shared" ca="1" si="87"/>
        <v>1501.224283765627</v>
      </c>
      <c r="H421" s="10">
        <f t="shared" ca="1" si="88"/>
        <v>0.81586602438658551</v>
      </c>
      <c r="I421" s="10">
        <f t="shared" ca="1" si="88"/>
        <v>0.75927407214736931</v>
      </c>
      <c r="J421" s="10">
        <f t="shared" ca="1" si="89"/>
        <v>3.7154139669280863E-2</v>
      </c>
      <c r="K421" s="10">
        <f t="shared" ca="1" si="90"/>
        <v>1500.3715413966929</v>
      </c>
      <c r="L421" s="10">
        <f t="shared" ca="1" si="91"/>
        <v>9.360835372264753E-2</v>
      </c>
      <c r="M421" s="10">
        <f t="shared" ca="1" si="91"/>
        <v>0.24671681462868456</v>
      </c>
      <c r="N421" s="10">
        <f t="shared" ca="1" si="92"/>
        <v>4.489609809343309E-2</v>
      </c>
      <c r="O421" s="10">
        <f t="shared" ca="1" si="93"/>
        <v>1500.4489609809343</v>
      </c>
      <c r="P421" s="10"/>
      <c r="Q421" s="10"/>
      <c r="R421" s="9">
        <f t="shared" ca="1" si="94"/>
        <v>1500.3715413966929</v>
      </c>
      <c r="T421" s="9">
        <f t="shared" ca="1" si="95"/>
        <v>0.85274236893405941</v>
      </c>
      <c r="U421" s="9">
        <f t="shared" ca="1" si="96"/>
        <v>1500.3715413966929</v>
      </c>
      <c r="V421" s="9">
        <f t="shared" ca="1" si="97"/>
        <v>7.7419584241397388E-2</v>
      </c>
      <c r="W421" s="9">
        <f t="shared" ca="1" si="84"/>
        <v>7.7419584241397388E-2</v>
      </c>
    </row>
    <row r="422" spans="3:23" s="9" customFormat="1" x14ac:dyDescent="0.2">
      <c r="C422" s="9">
        <v>409</v>
      </c>
      <c r="D422" s="10">
        <f t="shared" ca="1" si="85"/>
        <v>0.86366805296341276</v>
      </c>
      <c r="E422" s="10">
        <f t="shared" ca="1" si="85"/>
        <v>0.75791298126367024</v>
      </c>
      <c r="F422" s="10">
        <f t="shared" ca="1" si="86"/>
        <v>2.6907530379018926E-2</v>
      </c>
      <c r="G422" s="10">
        <f t="shared" ca="1" si="87"/>
        <v>1500.2690753037903</v>
      </c>
      <c r="H422" s="10">
        <f t="shared" ca="1" si="88"/>
        <v>4.2568444460981958E-2</v>
      </c>
      <c r="I422" s="10">
        <f t="shared" ca="1" si="88"/>
        <v>0.79555360884164106</v>
      </c>
      <c r="J422" s="10">
        <f t="shared" ca="1" si="89"/>
        <v>0.7093887026392347</v>
      </c>
      <c r="K422" s="10">
        <f t="shared" ca="1" si="90"/>
        <v>1507.0938870263924</v>
      </c>
      <c r="L422" s="10">
        <f t="shared" ca="1" si="91"/>
        <v>0.78475194457714281</v>
      </c>
      <c r="M422" s="10">
        <f t="shared" ca="1" si="91"/>
        <v>0.94679837132138367</v>
      </c>
      <c r="N422" s="10">
        <f t="shared" ca="1" si="92"/>
        <v>0.65771886642444966</v>
      </c>
      <c r="O422" s="10">
        <f t="shared" ca="1" si="93"/>
        <v>1506.5771886642444</v>
      </c>
      <c r="P422" s="10"/>
      <c r="Q422" s="10"/>
      <c r="R422" s="9">
        <f t="shared" ca="1" si="94"/>
        <v>1500.2690753037903</v>
      </c>
      <c r="T422" s="9">
        <f t="shared" ca="1" si="95"/>
        <v>1500.2690753037903</v>
      </c>
      <c r="U422" s="9">
        <f t="shared" ca="1" si="96"/>
        <v>6.824811722602135</v>
      </c>
      <c r="V422" s="9">
        <f t="shared" ca="1" si="97"/>
        <v>6.3081133604541719</v>
      </c>
      <c r="W422" s="9">
        <f t="shared" ca="1" si="84"/>
        <v>6.3081133604541719</v>
      </c>
    </row>
    <row r="423" spans="3:23" s="9" customFormat="1" x14ac:dyDescent="0.2">
      <c r="C423" s="9">
        <v>410</v>
      </c>
      <c r="D423" s="10">
        <f t="shared" ca="1" si="85"/>
        <v>0.99347956342073718</v>
      </c>
      <c r="E423" s="10">
        <f t="shared" ca="1" si="85"/>
        <v>0.74766495398114163</v>
      </c>
      <c r="F423" s="10">
        <f t="shared" ca="1" si="86"/>
        <v>-1.6781197373910036E-3</v>
      </c>
      <c r="G423" s="10">
        <f t="shared" ca="1" si="87"/>
        <v>1499.9832188026262</v>
      </c>
      <c r="H423" s="10">
        <f t="shared" ca="1" si="88"/>
        <v>0.19397002029935295</v>
      </c>
      <c r="I423" s="10">
        <f t="shared" ca="1" si="88"/>
        <v>0.57036175713393111</v>
      </c>
      <c r="J423" s="10">
        <f t="shared" ca="1" si="89"/>
        <v>-1.6369802982960397</v>
      </c>
      <c r="K423" s="10">
        <f t="shared" ca="1" si="90"/>
        <v>1483.6301970170396</v>
      </c>
      <c r="L423" s="10">
        <f t="shared" ca="1" si="91"/>
        <v>0.70052940244796646</v>
      </c>
      <c r="M423" s="10">
        <f t="shared" ca="1" si="91"/>
        <v>0.90175903409585201</v>
      </c>
      <c r="N423" s="10">
        <f t="shared" ca="1" si="92"/>
        <v>0.68801080960169092</v>
      </c>
      <c r="O423" s="10">
        <f t="shared" ca="1" si="93"/>
        <v>1506.880108096017</v>
      </c>
      <c r="P423" s="10"/>
      <c r="Q423" s="10"/>
      <c r="R423" s="9">
        <f t="shared" ca="1" si="94"/>
        <v>1483.6301970170396</v>
      </c>
      <c r="T423" s="9">
        <f t="shared" ca="1" si="95"/>
        <v>16.353021785586634</v>
      </c>
      <c r="U423" s="9">
        <f t="shared" ca="1" si="96"/>
        <v>1483.6301970170396</v>
      </c>
      <c r="V423" s="9">
        <f t="shared" ca="1" si="97"/>
        <v>23.249911078977448</v>
      </c>
      <c r="W423" s="9">
        <f t="shared" ca="1" si="84"/>
        <v>16.353021785586634</v>
      </c>
    </row>
    <row r="424" spans="3:23" s="9" customFormat="1" x14ac:dyDescent="0.2">
      <c r="C424" s="9">
        <v>411</v>
      </c>
      <c r="D424" s="10">
        <f t="shared" ca="1" si="85"/>
        <v>5.3202924376138938E-2</v>
      </c>
      <c r="E424" s="10">
        <f t="shared" ca="1" si="85"/>
        <v>0.52831581775981107</v>
      </c>
      <c r="F424" s="10">
        <f t="shared" ca="1" si="86"/>
        <v>-2.3840127215962847</v>
      </c>
      <c r="G424" s="10">
        <f t="shared" ca="1" si="87"/>
        <v>1476.1598727840371</v>
      </c>
      <c r="H424" s="10">
        <f t="shared" ca="1" si="88"/>
        <v>7.8032813263648748E-3</v>
      </c>
      <c r="I424" s="10">
        <f t="shared" ca="1" si="88"/>
        <v>0.88976599129266221</v>
      </c>
      <c r="J424" s="10">
        <f t="shared" ca="1" si="89"/>
        <v>2.3976215982618467</v>
      </c>
      <c r="K424" s="10">
        <f t="shared" ca="1" si="90"/>
        <v>1523.9762159826184</v>
      </c>
      <c r="L424" s="10">
        <f t="shared" ca="1" si="91"/>
        <v>0.35255889998841738</v>
      </c>
      <c r="M424" s="10">
        <f t="shared" ca="1" si="91"/>
        <v>0.56335171098382886</v>
      </c>
      <c r="N424" s="10">
        <f t="shared" ca="1" si="92"/>
        <v>-1.3310863475237396</v>
      </c>
      <c r="O424" s="10">
        <f t="shared" ca="1" si="93"/>
        <v>1486.6891365247627</v>
      </c>
      <c r="P424" s="10"/>
      <c r="Q424" s="10"/>
      <c r="R424" s="9">
        <f t="shared" ca="1" si="94"/>
        <v>1476.1598727840371</v>
      </c>
      <c r="T424" s="9">
        <f t="shared" ca="1" si="95"/>
        <v>1476.1598727840371</v>
      </c>
      <c r="U424" s="9">
        <f t="shared" ca="1" si="96"/>
        <v>47.816343198581308</v>
      </c>
      <c r="V424" s="9">
        <f t="shared" ca="1" si="97"/>
        <v>10.529263740725582</v>
      </c>
      <c r="W424" s="9">
        <f t="shared" ca="1" si="84"/>
        <v>10.529263740725582</v>
      </c>
    </row>
    <row r="425" spans="3:23" s="9" customFormat="1" x14ac:dyDescent="0.2">
      <c r="C425" s="9">
        <v>412</v>
      </c>
      <c r="D425" s="10">
        <f t="shared" ca="1" si="85"/>
        <v>0.31073586992247326</v>
      </c>
      <c r="E425" s="10">
        <f t="shared" ca="1" si="85"/>
        <v>0.43251022622709723</v>
      </c>
      <c r="F425" s="10">
        <f t="shared" ca="1" si="86"/>
        <v>-1.3935113699986033</v>
      </c>
      <c r="G425" s="10">
        <f t="shared" ca="1" si="87"/>
        <v>1486.064886300014</v>
      </c>
      <c r="H425" s="10">
        <f t="shared" ca="1" si="88"/>
        <v>9.5746025006642643E-2</v>
      </c>
      <c r="I425" s="10">
        <f t="shared" ca="1" si="88"/>
        <v>0.51507269025190172</v>
      </c>
      <c r="J425" s="10">
        <f t="shared" ca="1" si="89"/>
        <v>-2.156421736550409</v>
      </c>
      <c r="K425" s="10">
        <f t="shared" ca="1" si="90"/>
        <v>1478.4357826344958</v>
      </c>
      <c r="L425" s="10">
        <f t="shared" ca="1" si="91"/>
        <v>0.4857791682346424</v>
      </c>
      <c r="M425" s="10">
        <f t="shared" ca="1" si="91"/>
        <v>0.67558679585433501</v>
      </c>
      <c r="N425" s="10">
        <f t="shared" ca="1" si="92"/>
        <v>-0.54159387207288212</v>
      </c>
      <c r="O425" s="10">
        <f t="shared" ca="1" si="93"/>
        <v>1494.5840612792713</v>
      </c>
      <c r="P425" s="10"/>
      <c r="Q425" s="10"/>
      <c r="R425" s="9">
        <f t="shared" ca="1" si="94"/>
        <v>1478.4357826344958</v>
      </c>
      <c r="T425" s="9">
        <f t="shared" ca="1" si="95"/>
        <v>7.629103665518187</v>
      </c>
      <c r="U425" s="9">
        <f t="shared" ca="1" si="96"/>
        <v>1478.4357826344958</v>
      </c>
      <c r="V425" s="9">
        <f t="shared" ca="1" si="97"/>
        <v>16.148278644775473</v>
      </c>
      <c r="W425" s="9">
        <f t="shared" ca="1" si="84"/>
        <v>7.629103665518187</v>
      </c>
    </row>
    <row r="426" spans="3:23" s="9" customFormat="1" x14ac:dyDescent="0.2">
      <c r="C426" s="9">
        <v>413</v>
      </c>
      <c r="D426" s="10">
        <f t="shared" ca="1" si="85"/>
        <v>0.35213646329662074</v>
      </c>
      <c r="E426" s="10">
        <f t="shared" ca="1" si="85"/>
        <v>0.40341536962495084</v>
      </c>
      <c r="F426" s="10">
        <f t="shared" ca="1" si="86"/>
        <v>-1.1868286211642005</v>
      </c>
      <c r="G426" s="10">
        <f t="shared" ca="1" si="87"/>
        <v>1488.131713788358</v>
      </c>
      <c r="H426" s="10">
        <f t="shared" ca="1" si="88"/>
        <v>0.36286963090257252</v>
      </c>
      <c r="I426" s="10">
        <f t="shared" ca="1" si="88"/>
        <v>0.9021343140728395</v>
      </c>
      <c r="J426" s="10">
        <f t="shared" ca="1" si="89"/>
        <v>1.1630596129174779</v>
      </c>
      <c r="K426" s="10">
        <f t="shared" ca="1" si="90"/>
        <v>1511.6305961291748</v>
      </c>
      <c r="L426" s="10">
        <f t="shared" ca="1" si="91"/>
        <v>0.93242392463055879</v>
      </c>
      <c r="M426" s="10">
        <f t="shared" ca="1" si="91"/>
        <v>0.4535083873732203</v>
      </c>
      <c r="N426" s="10">
        <f t="shared" ca="1" si="92"/>
        <v>-0.35823224475493687</v>
      </c>
      <c r="O426" s="10">
        <f t="shared" ca="1" si="93"/>
        <v>1496.4176775524506</v>
      </c>
      <c r="P426" s="10"/>
      <c r="Q426" s="10"/>
      <c r="R426" s="9">
        <f t="shared" ca="1" si="94"/>
        <v>1488.131713788358</v>
      </c>
      <c r="T426" s="9">
        <f t="shared" ca="1" si="95"/>
        <v>1488.131713788358</v>
      </c>
      <c r="U426" s="9">
        <f t="shared" ca="1" si="96"/>
        <v>23.498882340816863</v>
      </c>
      <c r="V426" s="9">
        <f t="shared" ca="1" si="97"/>
        <v>8.2859637640926849</v>
      </c>
      <c r="W426" s="9">
        <f t="shared" ca="1" si="84"/>
        <v>8.2859637640926849</v>
      </c>
    </row>
    <row r="427" spans="3:23" s="9" customFormat="1" x14ac:dyDescent="0.2">
      <c r="C427" s="9">
        <v>414</v>
      </c>
      <c r="D427" s="10">
        <f t="shared" ca="1" si="85"/>
        <v>0.79208007407620495</v>
      </c>
      <c r="E427" s="10">
        <f t="shared" ca="1" si="85"/>
        <v>0.59003188874524581</v>
      </c>
      <c r="F427" s="10">
        <f t="shared" ca="1" si="86"/>
        <v>-0.57641508182857526</v>
      </c>
      <c r="G427" s="10">
        <f t="shared" ca="1" si="87"/>
        <v>1494.2358491817142</v>
      </c>
      <c r="H427" s="10">
        <f t="shared" ca="1" si="88"/>
        <v>0.48852683332184443</v>
      </c>
      <c r="I427" s="10">
        <f t="shared" ca="1" si="88"/>
        <v>0.73964909746607088</v>
      </c>
      <c r="J427" s="10">
        <f t="shared" ca="1" si="89"/>
        <v>-7.7791619335012371E-2</v>
      </c>
      <c r="K427" s="10">
        <f t="shared" ca="1" si="90"/>
        <v>1499.2220838066498</v>
      </c>
      <c r="L427" s="10">
        <f t="shared" ca="1" si="91"/>
        <v>0.6664323613684443</v>
      </c>
      <c r="M427" s="10">
        <f t="shared" ca="1" si="91"/>
        <v>0.22660917055176855</v>
      </c>
      <c r="N427" s="10">
        <f t="shared" ca="1" si="92"/>
        <v>0.13192916994593168</v>
      </c>
      <c r="O427" s="10">
        <f t="shared" ca="1" si="93"/>
        <v>1501.3192916994594</v>
      </c>
      <c r="P427" s="10"/>
      <c r="Q427" s="10"/>
      <c r="R427" s="9">
        <f t="shared" ca="1" si="94"/>
        <v>1494.2358491817142</v>
      </c>
      <c r="T427" s="9">
        <f t="shared" ca="1" si="95"/>
        <v>1494.2358491817142</v>
      </c>
      <c r="U427" s="9">
        <f t="shared" ca="1" si="96"/>
        <v>4.9862346249356051</v>
      </c>
      <c r="V427" s="9">
        <f t="shared" ca="1" si="97"/>
        <v>7.0834425177451976</v>
      </c>
      <c r="W427" s="9">
        <f t="shared" ca="1" si="84"/>
        <v>4.9862346249356051</v>
      </c>
    </row>
    <row r="428" spans="3:23" s="9" customFormat="1" x14ac:dyDescent="0.2">
      <c r="C428" s="9">
        <v>415</v>
      </c>
      <c r="D428" s="10">
        <f t="shared" ca="1" si="85"/>
        <v>0.55182837665832929</v>
      </c>
      <c r="E428" s="10">
        <f t="shared" ca="1" si="85"/>
        <v>0.52438659890209927</v>
      </c>
      <c r="F428" s="10">
        <f t="shared" ca="1" si="86"/>
        <v>-1.077653890982232</v>
      </c>
      <c r="G428" s="10">
        <f t="shared" ca="1" si="87"/>
        <v>1489.2234610901776</v>
      </c>
      <c r="H428" s="10">
        <f t="shared" ca="1" si="88"/>
        <v>0.87745563639084989</v>
      </c>
      <c r="I428" s="10">
        <f t="shared" ca="1" si="88"/>
        <v>0.16568330058219349</v>
      </c>
      <c r="J428" s="10">
        <f t="shared" ca="1" si="89"/>
        <v>0.25839587202128095</v>
      </c>
      <c r="K428" s="10">
        <f t="shared" ca="1" si="90"/>
        <v>1502.5839587202129</v>
      </c>
      <c r="L428" s="10">
        <f t="shared" ca="1" si="91"/>
        <v>0.76429200197105895</v>
      </c>
      <c r="M428" s="10">
        <f t="shared" ca="1" si="91"/>
        <v>0.88146807193341048</v>
      </c>
      <c r="N428" s="10">
        <f t="shared" ca="1" si="92"/>
        <v>0.5391009765130037</v>
      </c>
      <c r="O428" s="10">
        <f t="shared" ca="1" si="93"/>
        <v>1505.3910097651301</v>
      </c>
      <c r="P428" s="10"/>
      <c r="Q428" s="10"/>
      <c r="R428" s="9">
        <f t="shared" ca="1" si="94"/>
        <v>1489.2234610901776</v>
      </c>
      <c r="T428" s="9">
        <f t="shared" ca="1" si="95"/>
        <v>1489.2234610901776</v>
      </c>
      <c r="U428" s="9">
        <f t="shared" ca="1" si="96"/>
        <v>13.360497630035297</v>
      </c>
      <c r="V428" s="9">
        <f t="shared" ca="1" si="97"/>
        <v>16.167548674952513</v>
      </c>
      <c r="W428" s="9">
        <f t="shared" ca="1" si="84"/>
        <v>13.360497630035297</v>
      </c>
    </row>
    <row r="429" spans="3:23" s="9" customFormat="1" x14ac:dyDescent="0.2">
      <c r="C429" s="9">
        <v>416</v>
      </c>
      <c r="D429" s="10">
        <f t="shared" ca="1" si="85"/>
        <v>0.48094014498272664</v>
      </c>
      <c r="E429" s="10">
        <f t="shared" ca="1" si="85"/>
        <v>0.76693244982523967</v>
      </c>
      <c r="F429" s="10">
        <f t="shared" ca="1" si="86"/>
        <v>0.12848555638919304</v>
      </c>
      <c r="G429" s="10">
        <f t="shared" ca="1" si="87"/>
        <v>1501.2848555638918</v>
      </c>
      <c r="H429" s="10">
        <f t="shared" ca="1" si="88"/>
        <v>0.37012662676355734</v>
      </c>
      <c r="I429" s="10">
        <f t="shared" ca="1" si="88"/>
        <v>0.43336704319532626</v>
      </c>
      <c r="J429" s="10">
        <f t="shared" ca="1" si="89"/>
        <v>-1.2881298811716966</v>
      </c>
      <c r="K429" s="10">
        <f t="shared" ca="1" si="90"/>
        <v>1487.118701188283</v>
      </c>
      <c r="L429" s="10">
        <f t="shared" ca="1" si="91"/>
        <v>0.54305761660564555</v>
      </c>
      <c r="M429" s="10">
        <f t="shared" ca="1" si="91"/>
        <v>0.42125162524589832</v>
      </c>
      <c r="N429" s="10">
        <f t="shared" ca="1" si="92"/>
        <v>-0.97249709063006795</v>
      </c>
      <c r="O429" s="10">
        <f t="shared" ca="1" si="93"/>
        <v>1490.2750290936992</v>
      </c>
      <c r="P429" s="10"/>
      <c r="Q429" s="10"/>
      <c r="R429" s="9">
        <f t="shared" ca="1" si="94"/>
        <v>1487.118701188283</v>
      </c>
      <c r="T429" s="9">
        <f t="shared" ca="1" si="95"/>
        <v>14.166154375608812</v>
      </c>
      <c r="U429" s="9">
        <f t="shared" ca="1" si="96"/>
        <v>1487.118701188283</v>
      </c>
      <c r="V429" s="9">
        <f t="shared" ca="1" si="97"/>
        <v>3.1563279054162194</v>
      </c>
      <c r="W429" s="9">
        <f t="shared" ca="1" si="84"/>
        <v>3.1563279054162194</v>
      </c>
    </row>
    <row r="430" spans="3:23" s="9" customFormat="1" x14ac:dyDescent="0.2">
      <c r="C430" s="9">
        <v>417</v>
      </c>
      <c r="D430" s="10">
        <f t="shared" ca="1" si="85"/>
        <v>0.39328891955034484</v>
      </c>
      <c r="E430" s="10">
        <f t="shared" ca="1" si="85"/>
        <v>0.86441582849985987</v>
      </c>
      <c r="F430" s="10">
        <f t="shared" ca="1" si="86"/>
        <v>0.89969720429406241</v>
      </c>
      <c r="G430" s="10">
        <f t="shared" ca="1" si="87"/>
        <v>1508.9969720429406</v>
      </c>
      <c r="H430" s="10">
        <f t="shared" ca="1" si="88"/>
        <v>0.73128152163121696</v>
      </c>
      <c r="I430" s="10">
        <f t="shared" ca="1" si="88"/>
        <v>0.44357911476353229</v>
      </c>
      <c r="J430" s="10">
        <f t="shared" ca="1" si="89"/>
        <v>-0.74195280601731106</v>
      </c>
      <c r="K430" s="10">
        <f t="shared" ca="1" si="90"/>
        <v>1492.5804719398268</v>
      </c>
      <c r="L430" s="10">
        <f t="shared" ca="1" si="91"/>
        <v>0.34652559758116974</v>
      </c>
      <c r="M430" s="10">
        <f t="shared" ca="1" si="91"/>
        <v>0.57542459874967933</v>
      </c>
      <c r="N430" s="10">
        <f t="shared" ca="1" si="92"/>
        <v>-1.295433885013674</v>
      </c>
      <c r="O430" s="10">
        <f t="shared" ca="1" si="93"/>
        <v>1487.0456611498632</v>
      </c>
      <c r="P430" s="10"/>
      <c r="Q430" s="10"/>
      <c r="R430" s="9">
        <f t="shared" ca="1" si="94"/>
        <v>1487.0456611498632</v>
      </c>
      <c r="T430" s="9">
        <f t="shared" ca="1" si="95"/>
        <v>21.951310893077334</v>
      </c>
      <c r="U430" s="9">
        <f t="shared" ca="1" si="96"/>
        <v>5.5348107899635579</v>
      </c>
      <c r="V430" s="9">
        <f t="shared" ca="1" si="97"/>
        <v>1487.0456611498632</v>
      </c>
      <c r="W430" s="9">
        <f t="shared" ca="1" si="84"/>
        <v>5.5348107899635579</v>
      </c>
    </row>
    <row r="431" spans="3:23" s="9" customFormat="1" x14ac:dyDescent="0.2">
      <c r="C431" s="9">
        <v>418</v>
      </c>
      <c r="D431" s="10">
        <f t="shared" ca="1" si="85"/>
        <v>8.1720602577754153E-2</v>
      </c>
      <c r="E431" s="10">
        <f t="shared" ca="1" si="85"/>
        <v>0.58548809192891615</v>
      </c>
      <c r="F431" s="10">
        <f t="shared" ca="1" si="86"/>
        <v>-1.9228866372711799</v>
      </c>
      <c r="G431" s="10">
        <f t="shared" ca="1" si="87"/>
        <v>1480.7711336272882</v>
      </c>
      <c r="H431" s="10">
        <f t="shared" ca="1" si="88"/>
        <v>0.1000622865334303</v>
      </c>
      <c r="I431" s="10">
        <f t="shared" ca="1" si="88"/>
        <v>0.28913161916948893</v>
      </c>
      <c r="J431" s="10">
        <f t="shared" ca="1" si="89"/>
        <v>-0.5222605705806117</v>
      </c>
      <c r="K431" s="10">
        <f t="shared" ca="1" si="90"/>
        <v>1494.777394294194</v>
      </c>
      <c r="L431" s="10">
        <f t="shared" ca="1" si="91"/>
        <v>0.7649839130958408</v>
      </c>
      <c r="M431" s="10">
        <f t="shared" ca="1" si="91"/>
        <v>0.36060409754726697</v>
      </c>
      <c r="N431" s="10">
        <f t="shared" ca="1" si="92"/>
        <v>-0.46872172137283513</v>
      </c>
      <c r="O431" s="10">
        <f t="shared" ca="1" si="93"/>
        <v>1495.3127827862716</v>
      </c>
      <c r="P431" s="10"/>
      <c r="Q431" s="10"/>
      <c r="R431" s="9">
        <f t="shared" ca="1" si="94"/>
        <v>1480.7711336272882</v>
      </c>
      <c r="T431" s="9">
        <f t="shared" ca="1" si="95"/>
        <v>1480.7711336272882</v>
      </c>
      <c r="U431" s="9">
        <f t="shared" ca="1" si="96"/>
        <v>14.006260666905746</v>
      </c>
      <c r="V431" s="9">
        <f t="shared" ca="1" si="97"/>
        <v>14.541649158983319</v>
      </c>
      <c r="W431" s="9">
        <f t="shared" ca="1" si="84"/>
        <v>14.006260666905746</v>
      </c>
    </row>
    <row r="432" spans="3:23" s="9" customFormat="1" x14ac:dyDescent="0.2">
      <c r="C432" s="9">
        <v>419</v>
      </c>
      <c r="D432" s="10">
        <f t="shared" ca="1" si="85"/>
        <v>0.68014732073728534</v>
      </c>
      <c r="E432" s="10">
        <f t="shared" ca="1" si="85"/>
        <v>0.62417996515428631</v>
      </c>
      <c r="F432" s="10">
        <f t="shared" ca="1" si="86"/>
        <v>-0.62403345432035839</v>
      </c>
      <c r="G432" s="10">
        <f t="shared" ca="1" si="87"/>
        <v>1493.7596654567965</v>
      </c>
      <c r="H432" s="10">
        <f t="shared" ca="1" si="88"/>
        <v>0.74655126655769677</v>
      </c>
      <c r="I432" s="10">
        <f t="shared" ca="1" si="88"/>
        <v>0.56241536405693893</v>
      </c>
      <c r="J432" s="10">
        <f t="shared" ca="1" si="89"/>
        <v>-0.70653494640969905</v>
      </c>
      <c r="K432" s="10">
        <f t="shared" ca="1" si="90"/>
        <v>1492.9346505359031</v>
      </c>
      <c r="L432" s="10">
        <f t="shared" ca="1" si="91"/>
        <v>0.47919418704025263</v>
      </c>
      <c r="M432" s="10">
        <f t="shared" ca="1" si="91"/>
        <v>0.57416237999367292</v>
      </c>
      <c r="N432" s="10">
        <f t="shared" ca="1" si="92"/>
        <v>-1.0836482941885246</v>
      </c>
      <c r="O432" s="10">
        <f t="shared" ca="1" si="93"/>
        <v>1489.1635170581148</v>
      </c>
      <c r="P432" s="10"/>
      <c r="Q432" s="10"/>
      <c r="R432" s="9">
        <f t="shared" ca="1" si="94"/>
        <v>1489.1635170581148</v>
      </c>
      <c r="T432" s="9">
        <f t="shared" ca="1" si="95"/>
        <v>4.5961483986816347</v>
      </c>
      <c r="U432" s="9">
        <f t="shared" ca="1" si="96"/>
        <v>3.7711334777882257</v>
      </c>
      <c r="V432" s="9">
        <f t="shared" ca="1" si="97"/>
        <v>1489.1635170581148</v>
      </c>
      <c r="W432" s="9">
        <f t="shared" ca="1" si="84"/>
        <v>3.7711334777882257</v>
      </c>
    </row>
    <row r="433" spans="3:23" s="9" customFormat="1" x14ac:dyDescent="0.2">
      <c r="C433" s="9">
        <v>420</v>
      </c>
      <c r="D433" s="10">
        <f t="shared" ca="1" si="85"/>
        <v>0.59440680027242943</v>
      </c>
      <c r="E433" s="10">
        <f t="shared" ca="1" si="85"/>
        <v>0.4781414405524792</v>
      </c>
      <c r="F433" s="10">
        <f t="shared" ca="1" si="86"/>
        <v>-1.0103867528181865</v>
      </c>
      <c r="G433" s="10">
        <f t="shared" ca="1" si="87"/>
        <v>1489.8961324718182</v>
      </c>
      <c r="H433" s="10">
        <f t="shared" ca="1" si="88"/>
        <v>0.10455246315342415</v>
      </c>
      <c r="I433" s="10">
        <f t="shared" ca="1" si="88"/>
        <v>0.60488118207734187</v>
      </c>
      <c r="J433" s="10">
        <f t="shared" ca="1" si="89"/>
        <v>-1.680145689147069</v>
      </c>
      <c r="K433" s="10">
        <f t="shared" ca="1" si="90"/>
        <v>1483.1985431085293</v>
      </c>
      <c r="L433" s="10">
        <f t="shared" ca="1" si="91"/>
        <v>0.59552280080822628</v>
      </c>
      <c r="M433" s="10">
        <f t="shared" ca="1" si="91"/>
        <v>0.90495785174295396</v>
      </c>
      <c r="N433" s="10">
        <f t="shared" ca="1" si="92"/>
        <v>0.84194122535803528</v>
      </c>
      <c r="O433" s="10">
        <f t="shared" ca="1" si="93"/>
        <v>1508.4194122535803</v>
      </c>
      <c r="P433" s="10"/>
      <c r="Q433" s="10"/>
      <c r="R433" s="9">
        <f t="shared" ca="1" si="94"/>
        <v>1483.1985431085293</v>
      </c>
      <c r="T433" s="9">
        <f t="shared" ca="1" si="95"/>
        <v>6.6975893632888983</v>
      </c>
      <c r="U433" s="9">
        <f t="shared" ca="1" si="96"/>
        <v>1483.1985431085293</v>
      </c>
      <c r="V433" s="9">
        <f t="shared" ca="1" si="97"/>
        <v>25.220869145050983</v>
      </c>
      <c r="W433" s="9">
        <f t="shared" ca="1" si="84"/>
        <v>6.6975893632888983</v>
      </c>
    </row>
    <row r="434" spans="3:23" s="9" customFormat="1" x14ac:dyDescent="0.2">
      <c r="C434" s="9">
        <v>421</v>
      </c>
      <c r="D434" s="10">
        <f t="shared" ca="1" si="85"/>
        <v>0.39476497690991796</v>
      </c>
      <c r="E434" s="10">
        <f t="shared" ca="1" si="85"/>
        <v>0.94189452110685079</v>
      </c>
      <c r="F434" s="10">
        <f t="shared" ca="1" si="86"/>
        <v>1.2735656669935349</v>
      </c>
      <c r="G434" s="10">
        <f t="shared" ca="1" si="87"/>
        <v>1512.7356566699355</v>
      </c>
      <c r="H434" s="10">
        <f t="shared" ca="1" si="88"/>
        <v>0.79921591795550873</v>
      </c>
      <c r="I434" s="10">
        <f t="shared" ca="1" si="88"/>
        <v>7.9826747794573882E-2</v>
      </c>
      <c r="J434" s="10">
        <f t="shared" ca="1" si="89"/>
        <v>0.58704987680015175</v>
      </c>
      <c r="K434" s="10">
        <f t="shared" ca="1" si="90"/>
        <v>1505.8704987680014</v>
      </c>
      <c r="L434" s="10">
        <f t="shared" ca="1" si="91"/>
        <v>0.53587584085057149</v>
      </c>
      <c r="M434" s="10">
        <f t="shared" ca="1" si="91"/>
        <v>0.64322966623206024</v>
      </c>
      <c r="N434" s="10">
        <f t="shared" ca="1" si="92"/>
        <v>-0.69439672507394634</v>
      </c>
      <c r="O434" s="10">
        <f t="shared" ca="1" si="93"/>
        <v>1493.0560327492606</v>
      </c>
      <c r="P434" s="10"/>
      <c r="Q434" s="10"/>
      <c r="R434" s="9">
        <f t="shared" ca="1" si="94"/>
        <v>1493.0560327492606</v>
      </c>
      <c r="T434" s="9">
        <f t="shared" ca="1" si="95"/>
        <v>19.679623920674885</v>
      </c>
      <c r="U434" s="9">
        <f t="shared" ca="1" si="96"/>
        <v>12.814466018740859</v>
      </c>
      <c r="V434" s="9">
        <f t="shared" ca="1" si="97"/>
        <v>1493.0560327492606</v>
      </c>
      <c r="W434" s="9">
        <f t="shared" ca="1" si="84"/>
        <v>12.814466018740859</v>
      </c>
    </row>
    <row r="435" spans="3:23" s="9" customFormat="1" x14ac:dyDescent="0.2">
      <c r="C435" s="9">
        <v>422</v>
      </c>
      <c r="D435" s="10">
        <f t="shared" ca="1" si="85"/>
        <v>0.4064674497383286</v>
      </c>
      <c r="E435" s="10">
        <f t="shared" ca="1" si="85"/>
        <v>0.86185483701373522</v>
      </c>
      <c r="F435" s="10">
        <f t="shared" ca="1" si="86"/>
        <v>0.86730443511460886</v>
      </c>
      <c r="G435" s="10">
        <f t="shared" ca="1" si="87"/>
        <v>1508.673044351146</v>
      </c>
      <c r="H435" s="10">
        <f t="shared" ca="1" si="88"/>
        <v>0.4933747017304746</v>
      </c>
      <c r="I435" s="10">
        <f t="shared" ca="1" si="88"/>
        <v>0.99910762836037126</v>
      </c>
      <c r="J435" s="10">
        <f t="shared" ca="1" si="89"/>
        <v>1.1886665970324786</v>
      </c>
      <c r="K435" s="10">
        <f t="shared" ca="1" si="90"/>
        <v>1511.8866659703249</v>
      </c>
      <c r="L435" s="10">
        <f t="shared" ca="1" si="91"/>
        <v>0.44818288347247215</v>
      </c>
      <c r="M435" s="10">
        <f t="shared" ca="1" si="91"/>
        <v>0.66418542511122713</v>
      </c>
      <c r="N435" s="10">
        <f t="shared" ca="1" si="92"/>
        <v>-0.65049191248380123</v>
      </c>
      <c r="O435" s="10">
        <f t="shared" ca="1" si="93"/>
        <v>1493.4950808751619</v>
      </c>
      <c r="P435" s="10"/>
      <c r="Q435" s="10"/>
      <c r="R435" s="9">
        <f t="shared" ca="1" si="94"/>
        <v>1493.4950808751619</v>
      </c>
      <c r="T435" s="9">
        <f t="shared" ca="1" si="95"/>
        <v>15.177963475984143</v>
      </c>
      <c r="U435" s="9">
        <f t="shared" ca="1" si="96"/>
        <v>18.391585095163009</v>
      </c>
      <c r="V435" s="9">
        <f t="shared" ca="1" si="97"/>
        <v>1493.4950808751619</v>
      </c>
      <c r="W435" s="9">
        <f t="shared" ca="1" si="84"/>
        <v>15.177963475984143</v>
      </c>
    </row>
    <row r="436" spans="3:23" s="9" customFormat="1" x14ac:dyDescent="0.2">
      <c r="C436" s="9">
        <v>423</v>
      </c>
      <c r="D436" s="10">
        <f t="shared" ca="1" si="85"/>
        <v>0.72854156418441951</v>
      </c>
      <c r="E436" s="10">
        <f t="shared" ca="1" si="85"/>
        <v>0.72971666436986682</v>
      </c>
      <c r="F436" s="10">
        <f t="shared" ca="1" si="86"/>
        <v>-0.10115544699335524</v>
      </c>
      <c r="G436" s="10">
        <f t="shared" ca="1" si="87"/>
        <v>1498.9884455300664</v>
      </c>
      <c r="H436" s="10">
        <f t="shared" ca="1" si="88"/>
        <v>0.17938708027007011</v>
      </c>
      <c r="I436" s="10">
        <f t="shared" ca="1" si="88"/>
        <v>0.27363796038797628</v>
      </c>
      <c r="J436" s="10">
        <f t="shared" ca="1" si="89"/>
        <v>-0.27431216546893195</v>
      </c>
      <c r="K436" s="10">
        <f t="shared" ca="1" si="90"/>
        <v>1497.2568783453107</v>
      </c>
      <c r="L436" s="10">
        <f t="shared" ca="1" si="91"/>
        <v>0.50191084579756462</v>
      </c>
      <c r="M436" s="10">
        <f t="shared" ca="1" si="91"/>
        <v>9.0027284515260542E-3</v>
      </c>
      <c r="N436" s="10">
        <f t="shared" ca="1" si="92"/>
        <v>1.1722879106072677</v>
      </c>
      <c r="O436" s="10">
        <f t="shared" ca="1" si="93"/>
        <v>1511.7228791060727</v>
      </c>
      <c r="P436" s="10"/>
      <c r="Q436" s="10"/>
      <c r="R436" s="9">
        <f t="shared" ca="1" si="94"/>
        <v>1497.2568783453107</v>
      </c>
      <c r="T436" s="9">
        <f t="shared" ca="1" si="95"/>
        <v>1.7315671847557041</v>
      </c>
      <c r="U436" s="9">
        <f t="shared" ca="1" si="96"/>
        <v>1497.2568783453107</v>
      </c>
      <c r="V436" s="9">
        <f t="shared" ca="1" si="97"/>
        <v>14.466000760761972</v>
      </c>
      <c r="W436" s="9">
        <f t="shared" ca="1" si="84"/>
        <v>1.7315671847557041</v>
      </c>
    </row>
    <row r="437" spans="3:23" s="9" customFormat="1" x14ac:dyDescent="0.2">
      <c r="C437" s="9">
        <v>424</v>
      </c>
      <c r="D437" s="10">
        <f t="shared" ca="1" si="85"/>
        <v>0.38532266375080249</v>
      </c>
      <c r="E437" s="10">
        <f t="shared" ca="1" si="85"/>
        <v>0.44321686504749924</v>
      </c>
      <c r="F437" s="10">
        <f t="shared" ca="1" si="86"/>
        <v>-1.2940973930213331</v>
      </c>
      <c r="G437" s="10">
        <f t="shared" ca="1" si="87"/>
        <v>1487.0590260697866</v>
      </c>
      <c r="H437" s="10">
        <f t="shared" ca="1" si="88"/>
        <v>0.90009712106853956</v>
      </c>
      <c r="I437" s="10">
        <f t="shared" ca="1" si="88"/>
        <v>0.7931155527572431</v>
      </c>
      <c r="J437" s="10">
        <f t="shared" ca="1" si="89"/>
        <v>0.12277789177503072</v>
      </c>
      <c r="K437" s="10">
        <f t="shared" ca="1" si="90"/>
        <v>1501.2277789177504</v>
      </c>
      <c r="L437" s="10">
        <f t="shared" ca="1" si="91"/>
        <v>0.17019005895032147</v>
      </c>
      <c r="M437" s="10">
        <f t="shared" ca="1" si="91"/>
        <v>0.11161054857996378</v>
      </c>
      <c r="N437" s="10">
        <f t="shared" ca="1" si="92"/>
        <v>1.4378426157353543</v>
      </c>
      <c r="O437" s="10">
        <f t="shared" ca="1" si="93"/>
        <v>1514.3784261573535</v>
      </c>
      <c r="P437" s="10"/>
      <c r="Q437" s="10"/>
      <c r="R437" s="9">
        <f t="shared" ca="1" si="94"/>
        <v>1487.0590260697866</v>
      </c>
      <c r="T437" s="9">
        <f t="shared" ca="1" si="95"/>
        <v>1487.0590260697866</v>
      </c>
      <c r="U437" s="9">
        <f t="shared" ca="1" si="96"/>
        <v>14.168752847963788</v>
      </c>
      <c r="V437" s="9">
        <f t="shared" ca="1" si="97"/>
        <v>27.319400087566919</v>
      </c>
      <c r="W437" s="9">
        <f t="shared" ca="1" si="84"/>
        <v>14.168752847963788</v>
      </c>
    </row>
    <row r="438" spans="3:23" s="9" customFormat="1" x14ac:dyDescent="0.2">
      <c r="C438" s="9">
        <v>425</v>
      </c>
      <c r="D438" s="10">
        <f t="shared" ca="1" si="85"/>
        <v>0.53049244421671304</v>
      </c>
      <c r="E438" s="10">
        <f t="shared" ca="1" si="85"/>
        <v>0.43240273848402577</v>
      </c>
      <c r="F438" s="10">
        <f t="shared" ca="1" si="86"/>
        <v>-1.025966087103213</v>
      </c>
      <c r="G438" s="10">
        <f t="shared" ca="1" si="87"/>
        <v>1489.7403391289679</v>
      </c>
      <c r="H438" s="10">
        <f t="shared" ca="1" si="88"/>
        <v>0.26554163987325974</v>
      </c>
      <c r="I438" s="10">
        <f t="shared" ca="1" si="88"/>
        <v>0.11633873763123359</v>
      </c>
      <c r="J438" s="10">
        <f t="shared" ca="1" si="89"/>
        <v>1.2124437039118494</v>
      </c>
      <c r="K438" s="10">
        <f t="shared" ca="1" si="90"/>
        <v>1512.1244370391184</v>
      </c>
      <c r="L438" s="10">
        <f t="shared" ca="1" si="91"/>
        <v>0.29497718557379249</v>
      </c>
      <c r="M438" s="10">
        <f t="shared" ca="1" si="91"/>
        <v>0.60116057310794102</v>
      </c>
      <c r="N438" s="10">
        <f t="shared" ca="1" si="92"/>
        <v>-1.2574377187133297</v>
      </c>
      <c r="O438" s="10">
        <f t="shared" ca="1" si="93"/>
        <v>1487.4256228128668</v>
      </c>
      <c r="P438" s="10"/>
      <c r="Q438" s="10"/>
      <c r="R438" s="9">
        <f t="shared" ca="1" si="94"/>
        <v>1487.4256228128668</v>
      </c>
      <c r="T438" s="9">
        <f t="shared" ca="1" si="95"/>
        <v>2.3147163161011122</v>
      </c>
      <c r="U438" s="9">
        <f t="shared" ca="1" si="96"/>
        <v>24.69881422625167</v>
      </c>
      <c r="V438" s="9">
        <f t="shared" ca="1" si="97"/>
        <v>1487.4256228128668</v>
      </c>
      <c r="W438" s="9">
        <f t="shared" ca="1" si="84"/>
        <v>2.3147163161011122</v>
      </c>
    </row>
    <row r="439" spans="3:23" s="9" customFormat="1" x14ac:dyDescent="0.2">
      <c r="C439" s="9">
        <v>426</v>
      </c>
      <c r="D439" s="10">
        <f t="shared" ca="1" si="85"/>
        <v>0.17037347361527178</v>
      </c>
      <c r="E439" s="10">
        <f t="shared" ca="1" si="85"/>
        <v>0.60549562056433581</v>
      </c>
      <c r="F439" s="10">
        <f t="shared" ca="1" si="86"/>
        <v>-1.4829699317544656</v>
      </c>
      <c r="G439" s="10">
        <f t="shared" ca="1" si="87"/>
        <v>1485.1703006824553</v>
      </c>
      <c r="H439" s="10">
        <f t="shared" ca="1" si="88"/>
        <v>0.63244669299480616</v>
      </c>
      <c r="I439" s="10">
        <f t="shared" ca="1" si="88"/>
        <v>0.77059871170608929</v>
      </c>
      <c r="J439" s="10">
        <f t="shared" ca="1" si="89"/>
        <v>0.1235463859191856</v>
      </c>
      <c r="K439" s="10">
        <f t="shared" ca="1" si="90"/>
        <v>1501.2354638591919</v>
      </c>
      <c r="L439" s="10">
        <f t="shared" ca="1" si="91"/>
        <v>0.78038657638078712</v>
      </c>
      <c r="M439" s="10">
        <f t="shared" ca="1" si="91"/>
        <v>7.2150423207125725E-2</v>
      </c>
      <c r="N439" s="10">
        <f t="shared" ca="1" si="92"/>
        <v>0.63309173377672168</v>
      </c>
      <c r="O439" s="10">
        <f t="shared" ca="1" si="93"/>
        <v>1506.3309173377672</v>
      </c>
      <c r="P439" s="10"/>
      <c r="Q439" s="10"/>
      <c r="R439" s="9">
        <f t="shared" ca="1" si="94"/>
        <v>1485.1703006824553</v>
      </c>
      <c r="T439" s="9">
        <f t="shared" ca="1" si="95"/>
        <v>1485.1703006824553</v>
      </c>
      <c r="U439" s="9">
        <f t="shared" ca="1" si="96"/>
        <v>16.065163176736633</v>
      </c>
      <c r="V439" s="9">
        <f t="shared" ca="1" si="97"/>
        <v>21.160616655311969</v>
      </c>
      <c r="W439" s="9">
        <f t="shared" ca="1" si="84"/>
        <v>16.065163176736633</v>
      </c>
    </row>
    <row r="440" spans="3:23" s="9" customFormat="1" x14ac:dyDescent="0.2">
      <c r="C440" s="9">
        <v>427</v>
      </c>
      <c r="D440" s="10">
        <f t="shared" ca="1" si="85"/>
        <v>9.984183327682028E-2</v>
      </c>
      <c r="E440" s="10">
        <f t="shared" ca="1" si="85"/>
        <v>0.62114100035987341</v>
      </c>
      <c r="F440" s="10">
        <f t="shared" ca="1" si="86"/>
        <v>-1.554304240034313</v>
      </c>
      <c r="G440" s="10">
        <f t="shared" ca="1" si="87"/>
        <v>1484.4569575996568</v>
      </c>
      <c r="H440" s="10">
        <f t="shared" ca="1" si="88"/>
        <v>0.48555869826613485</v>
      </c>
      <c r="I440" s="10">
        <f t="shared" ca="1" si="88"/>
        <v>0.68523576256065544</v>
      </c>
      <c r="J440" s="10">
        <f t="shared" ca="1" si="89"/>
        <v>-0.47575459734342551</v>
      </c>
      <c r="K440" s="10">
        <f t="shared" ca="1" si="90"/>
        <v>1495.2424540265658</v>
      </c>
      <c r="L440" s="10">
        <f t="shared" ca="1" si="91"/>
        <v>0.10211828835670178</v>
      </c>
      <c r="M440" s="10">
        <f t="shared" ca="1" si="91"/>
        <v>0.17302331141917238</v>
      </c>
      <c r="N440" s="10">
        <f t="shared" ca="1" si="92"/>
        <v>0.99336747291476823</v>
      </c>
      <c r="O440" s="10">
        <f t="shared" ca="1" si="93"/>
        <v>1509.9336747291477</v>
      </c>
      <c r="P440" s="10"/>
      <c r="Q440" s="10"/>
      <c r="R440" s="9">
        <f t="shared" ca="1" si="94"/>
        <v>1484.4569575996568</v>
      </c>
      <c r="T440" s="9">
        <f t="shared" ca="1" si="95"/>
        <v>1484.4569575996568</v>
      </c>
      <c r="U440" s="9">
        <f t="shared" ca="1" si="96"/>
        <v>10.785496426909049</v>
      </c>
      <c r="V440" s="9">
        <f t="shared" ca="1" si="97"/>
        <v>25.476717129490908</v>
      </c>
      <c r="W440" s="9">
        <f t="shared" ca="1" si="84"/>
        <v>10.785496426909049</v>
      </c>
    </row>
    <row r="441" spans="3:23" s="9" customFormat="1" x14ac:dyDescent="0.2">
      <c r="C441" s="9">
        <v>428</v>
      </c>
      <c r="D441" s="10">
        <f t="shared" ca="1" si="85"/>
        <v>0.31448217507731635</v>
      </c>
      <c r="E441" s="10">
        <f t="shared" ca="1" si="85"/>
        <v>0.32105345713747746</v>
      </c>
      <c r="F441" s="10">
        <f t="shared" ca="1" si="86"/>
        <v>-0.65673596743896601</v>
      </c>
      <c r="G441" s="10">
        <f t="shared" ca="1" si="87"/>
        <v>1493.4326403256102</v>
      </c>
      <c r="H441" s="10">
        <f t="shared" ca="1" si="88"/>
        <v>0.9279049027200521</v>
      </c>
      <c r="I441" s="10">
        <f t="shared" ca="1" si="88"/>
        <v>0.48538379697917189</v>
      </c>
      <c r="J441" s="10">
        <f t="shared" ca="1" si="89"/>
        <v>-0.38521869962928568</v>
      </c>
      <c r="K441" s="10">
        <f t="shared" ca="1" si="90"/>
        <v>1496.1478130037071</v>
      </c>
      <c r="L441" s="10">
        <f t="shared" ca="1" si="91"/>
        <v>0.52622274308869177</v>
      </c>
      <c r="M441" s="10">
        <f t="shared" ca="1" si="91"/>
        <v>0.50195347092499687</v>
      </c>
      <c r="N441" s="10">
        <f t="shared" ca="1" si="92"/>
        <v>-1.1330789662360317</v>
      </c>
      <c r="O441" s="10">
        <f t="shared" ca="1" si="93"/>
        <v>1488.6692103376397</v>
      </c>
      <c r="P441" s="10"/>
      <c r="Q441" s="10"/>
      <c r="R441" s="9">
        <f t="shared" ca="1" si="94"/>
        <v>1488.6692103376397</v>
      </c>
      <c r="T441" s="9">
        <f t="shared" ca="1" si="95"/>
        <v>4.7634299879705395</v>
      </c>
      <c r="U441" s="9">
        <f t="shared" ca="1" si="96"/>
        <v>7.4786026660674452</v>
      </c>
      <c r="V441" s="9">
        <f t="shared" ca="1" si="97"/>
        <v>1488.6692103376397</v>
      </c>
      <c r="W441" s="9">
        <f t="shared" ca="1" si="84"/>
        <v>4.7634299879705395</v>
      </c>
    </row>
    <row r="442" spans="3:23" s="9" customFormat="1" x14ac:dyDescent="0.2">
      <c r="C442" s="9">
        <v>429</v>
      </c>
      <c r="D442" s="10">
        <f t="shared" ca="1" si="85"/>
        <v>0.31577212707556013</v>
      </c>
      <c r="E442" s="10">
        <f t="shared" ca="1" si="85"/>
        <v>0.929102901221591</v>
      </c>
      <c r="F442" s="10">
        <f t="shared" ca="1" si="86"/>
        <v>1.3702027807903308</v>
      </c>
      <c r="G442" s="10">
        <f t="shared" ca="1" si="87"/>
        <v>1513.7020278079033</v>
      </c>
      <c r="H442" s="10">
        <f t="shared" ca="1" si="88"/>
        <v>0.86090512985172929</v>
      </c>
      <c r="I442" s="10">
        <f t="shared" ca="1" si="88"/>
        <v>0.23747881632768508</v>
      </c>
      <c r="J442" s="10">
        <f t="shared" ca="1" si="89"/>
        <v>4.3013617677025308E-2</v>
      </c>
      <c r="K442" s="10">
        <f t="shared" ca="1" si="90"/>
        <v>1500.4301361767702</v>
      </c>
      <c r="L442" s="10">
        <f t="shared" ca="1" si="91"/>
        <v>0.13486275352117538</v>
      </c>
      <c r="M442" s="10">
        <f t="shared" ca="1" si="91"/>
        <v>5.7807923877606915E-2</v>
      </c>
      <c r="N442" s="10">
        <f t="shared" ca="1" si="92"/>
        <v>1.8711508137470767</v>
      </c>
      <c r="O442" s="10">
        <f t="shared" ca="1" si="93"/>
        <v>1518.7115081374707</v>
      </c>
      <c r="P442" s="10"/>
      <c r="Q442" s="10"/>
      <c r="R442" s="9">
        <f t="shared" ca="1" si="94"/>
        <v>1500.4301361767702</v>
      </c>
      <c r="T442" s="9">
        <f t="shared" ca="1" si="95"/>
        <v>13.27189163113303</v>
      </c>
      <c r="U442" s="9">
        <f t="shared" ca="1" si="96"/>
        <v>1500.4301361767702</v>
      </c>
      <c r="V442" s="9">
        <f t="shared" ca="1" si="97"/>
        <v>18.281371960700426</v>
      </c>
      <c r="W442" s="9">
        <f t="shared" ca="1" si="84"/>
        <v>13.27189163113303</v>
      </c>
    </row>
    <row r="443" spans="3:23" s="9" customFormat="1" x14ac:dyDescent="0.2">
      <c r="C443" s="9">
        <v>430</v>
      </c>
      <c r="D443" s="10">
        <f t="shared" ca="1" si="85"/>
        <v>0.19836181285890819</v>
      </c>
      <c r="E443" s="10">
        <f t="shared" ca="1" si="85"/>
        <v>0.62443004954613002</v>
      </c>
      <c r="F443" s="10">
        <f t="shared" ca="1" si="86"/>
        <v>-1.2764201957027239</v>
      </c>
      <c r="G443" s="10">
        <f t="shared" ca="1" si="87"/>
        <v>1487.2357980429729</v>
      </c>
      <c r="H443" s="10">
        <f t="shared" ca="1" si="88"/>
        <v>0.7196305979677774</v>
      </c>
      <c r="I443" s="10">
        <f t="shared" ca="1" si="88"/>
        <v>0.83621394280382566</v>
      </c>
      <c r="J443" s="10">
        <f t="shared" ca="1" si="89"/>
        <v>0.41824458961284372</v>
      </c>
      <c r="K443" s="10">
        <f t="shared" ca="1" si="90"/>
        <v>1504.1824458961285</v>
      </c>
      <c r="L443" s="10">
        <f t="shared" ca="1" si="91"/>
        <v>0.41043767587443569</v>
      </c>
      <c r="M443" s="10">
        <f t="shared" ca="1" si="91"/>
        <v>0.99343537321884423</v>
      </c>
      <c r="N443" s="10">
        <f t="shared" ca="1" si="92"/>
        <v>1.3334294046519553</v>
      </c>
      <c r="O443" s="10">
        <f t="shared" ca="1" si="93"/>
        <v>1513.3342940465195</v>
      </c>
      <c r="P443" s="10"/>
      <c r="Q443" s="10"/>
      <c r="R443" s="9">
        <f t="shared" ca="1" si="94"/>
        <v>1487.2357980429729</v>
      </c>
      <c r="T443" s="9">
        <f t="shared" ca="1" si="95"/>
        <v>1487.2357980429729</v>
      </c>
      <c r="U443" s="9">
        <f t="shared" ca="1" si="96"/>
        <v>16.946647853155582</v>
      </c>
      <c r="V443" s="9">
        <f t="shared" ca="1" si="97"/>
        <v>26.098496003546643</v>
      </c>
      <c r="W443" s="9">
        <f t="shared" ca="1" si="84"/>
        <v>16.946647853155582</v>
      </c>
    </row>
    <row r="444" spans="3:23" s="9" customFormat="1" x14ac:dyDescent="0.2">
      <c r="C444" s="9">
        <v>431</v>
      </c>
      <c r="D444" s="10">
        <f t="shared" ca="1" si="85"/>
        <v>0.40494519289532271</v>
      </c>
      <c r="E444" s="10">
        <f t="shared" ca="1" si="85"/>
        <v>0.26683257110609593</v>
      </c>
      <c r="F444" s="10">
        <f t="shared" ca="1" si="86"/>
        <v>-0.14194511332151671</v>
      </c>
      <c r="G444" s="10">
        <f t="shared" ca="1" si="87"/>
        <v>1498.5805488667847</v>
      </c>
      <c r="H444" s="10">
        <f t="shared" ca="1" si="88"/>
        <v>0.48462707158918228</v>
      </c>
      <c r="I444" s="10">
        <f t="shared" ca="1" si="88"/>
        <v>0.44314084079323057</v>
      </c>
      <c r="J444" s="10">
        <f t="shared" ca="1" si="89"/>
        <v>-1.1276425964476082</v>
      </c>
      <c r="K444" s="10">
        <f t="shared" ca="1" si="90"/>
        <v>1488.7235740355238</v>
      </c>
      <c r="L444" s="10">
        <f t="shared" ca="1" si="91"/>
        <v>7.4785762019412561E-3</v>
      </c>
      <c r="M444" s="10">
        <f t="shared" ca="1" si="91"/>
        <v>0.4199330317968476</v>
      </c>
      <c r="N444" s="10">
        <f t="shared" ca="1" si="92"/>
        <v>-2.7414389363886822</v>
      </c>
      <c r="O444" s="10">
        <f t="shared" ca="1" si="93"/>
        <v>1472.5856106361132</v>
      </c>
      <c r="P444" s="10"/>
      <c r="Q444" s="10"/>
      <c r="R444" s="9">
        <f t="shared" ca="1" si="94"/>
        <v>1472.5856106361132</v>
      </c>
      <c r="T444" s="9">
        <f t="shared" ca="1" si="95"/>
        <v>25.994938230671551</v>
      </c>
      <c r="U444" s="9">
        <f t="shared" ca="1" si="96"/>
        <v>16.137963399410637</v>
      </c>
      <c r="V444" s="9">
        <f t="shared" ca="1" si="97"/>
        <v>1472.5856106361132</v>
      </c>
      <c r="W444" s="9">
        <f t="shared" ca="1" si="84"/>
        <v>16.137963399410637</v>
      </c>
    </row>
    <row r="445" spans="3:23" s="9" customFormat="1" x14ac:dyDescent="0.2">
      <c r="C445" s="9">
        <v>432</v>
      </c>
      <c r="D445" s="10">
        <f t="shared" ca="1" si="85"/>
        <v>0.86259829484846673</v>
      </c>
      <c r="E445" s="10">
        <f t="shared" ca="1" si="85"/>
        <v>0.17833214416268539</v>
      </c>
      <c r="F445" s="10">
        <f t="shared" ca="1" si="86"/>
        <v>0.23663986808120957</v>
      </c>
      <c r="G445" s="10">
        <f t="shared" ca="1" si="87"/>
        <v>1502.3663986808122</v>
      </c>
      <c r="H445" s="10">
        <f t="shared" ca="1" si="88"/>
        <v>0.94119276250870776</v>
      </c>
      <c r="I445" s="10">
        <f t="shared" ca="1" si="88"/>
        <v>0.31262463283956554</v>
      </c>
      <c r="J445" s="10">
        <f t="shared" ca="1" si="89"/>
        <v>-0.13348649084107178</v>
      </c>
      <c r="K445" s="10">
        <f t="shared" ca="1" si="90"/>
        <v>1498.6651350915893</v>
      </c>
      <c r="L445" s="10">
        <f t="shared" ca="1" si="91"/>
        <v>0.45861049810482046</v>
      </c>
      <c r="M445" s="10">
        <f t="shared" ca="1" si="91"/>
        <v>0.69010518156798151</v>
      </c>
      <c r="N445" s="10">
        <f t="shared" ca="1" si="92"/>
        <v>-0.45888860411815191</v>
      </c>
      <c r="O445" s="10">
        <f t="shared" ca="1" si="93"/>
        <v>1495.4111139588185</v>
      </c>
      <c r="P445" s="10"/>
      <c r="Q445" s="10"/>
      <c r="R445" s="9">
        <f t="shared" ca="1" si="94"/>
        <v>1495.4111139588185</v>
      </c>
      <c r="T445" s="9">
        <f t="shared" ca="1" si="95"/>
        <v>6.9552847219936211</v>
      </c>
      <c r="U445" s="9">
        <f t="shared" ca="1" si="96"/>
        <v>3.2540211327707311</v>
      </c>
      <c r="V445" s="9">
        <f t="shared" ca="1" si="97"/>
        <v>1495.4111139588185</v>
      </c>
      <c r="W445" s="9">
        <f t="shared" ca="1" si="84"/>
        <v>3.2540211327707311</v>
      </c>
    </row>
    <row r="446" spans="3:23" s="9" customFormat="1" x14ac:dyDescent="0.2">
      <c r="C446" s="9">
        <v>433</v>
      </c>
      <c r="D446" s="10">
        <f t="shared" ca="1" si="85"/>
        <v>0.32739633934495405</v>
      </c>
      <c r="E446" s="10">
        <f t="shared" ca="1" si="85"/>
        <v>0.29207642526076472</v>
      </c>
      <c r="F446" s="10">
        <f t="shared" ca="1" si="86"/>
        <v>-0.39048868653989477</v>
      </c>
      <c r="G446" s="10">
        <f t="shared" ca="1" si="87"/>
        <v>1496.095113134601</v>
      </c>
      <c r="H446" s="10">
        <f t="shared" ca="1" si="88"/>
        <v>0.90109058623691818</v>
      </c>
      <c r="I446" s="10">
        <f t="shared" ca="1" si="88"/>
        <v>0.25384053599368128</v>
      </c>
      <c r="J446" s="10">
        <f t="shared" ca="1" si="89"/>
        <v>-1.1012175502451808E-2</v>
      </c>
      <c r="K446" s="10">
        <f t="shared" ca="1" si="90"/>
        <v>1499.8898782449755</v>
      </c>
      <c r="L446" s="10">
        <f t="shared" ca="1" si="91"/>
        <v>0.13545469946632005</v>
      </c>
      <c r="M446" s="10">
        <f t="shared" ca="1" si="91"/>
        <v>0.67100196200591389</v>
      </c>
      <c r="N446" s="10">
        <f t="shared" ca="1" si="92"/>
        <v>-0.95224469180804772</v>
      </c>
      <c r="O446" s="10">
        <f t="shared" ca="1" si="93"/>
        <v>1490.4775530819195</v>
      </c>
      <c r="P446" s="10"/>
      <c r="Q446" s="10"/>
      <c r="R446" s="9">
        <f t="shared" ca="1" si="94"/>
        <v>1490.4775530819195</v>
      </c>
      <c r="T446" s="9">
        <f t="shared" ca="1" si="95"/>
        <v>5.6175600526814833</v>
      </c>
      <c r="U446" s="9">
        <f t="shared" ca="1" si="96"/>
        <v>9.4123251630560389</v>
      </c>
      <c r="V446" s="9">
        <f t="shared" ca="1" si="97"/>
        <v>1490.4775530819195</v>
      </c>
      <c r="W446" s="9">
        <f t="shared" ca="1" si="84"/>
        <v>5.6175600526814833</v>
      </c>
    </row>
    <row r="447" spans="3:23" s="9" customFormat="1" x14ac:dyDescent="0.2">
      <c r="C447" s="9">
        <v>434</v>
      </c>
      <c r="D447" s="10">
        <f t="shared" ca="1" si="85"/>
        <v>0.12445287526861548</v>
      </c>
      <c r="E447" s="10">
        <f t="shared" ca="1" si="85"/>
        <v>3.5051002615320237E-2</v>
      </c>
      <c r="F447" s="10">
        <f t="shared" ca="1" si="86"/>
        <v>1.9921754903428486</v>
      </c>
      <c r="G447" s="10">
        <f t="shared" ca="1" si="87"/>
        <v>1519.9217549034286</v>
      </c>
      <c r="H447" s="10">
        <f t="shared" ca="1" si="88"/>
        <v>0.91569262907500926</v>
      </c>
      <c r="I447" s="10">
        <f t="shared" ca="1" si="88"/>
        <v>0.36406911356635629</v>
      </c>
      <c r="J447" s="10">
        <f t="shared" ca="1" si="89"/>
        <v>-0.27570723925199014</v>
      </c>
      <c r="K447" s="10">
        <f t="shared" ca="1" si="90"/>
        <v>1497.2429276074802</v>
      </c>
      <c r="L447" s="10">
        <f t="shared" ca="1" si="91"/>
        <v>0.32653667955176202</v>
      </c>
      <c r="M447" s="10">
        <f t="shared" ca="1" si="91"/>
        <v>0.58338567412884534</v>
      </c>
      <c r="N447" s="10">
        <f t="shared" ca="1" si="92"/>
        <v>-1.295446583903751</v>
      </c>
      <c r="O447" s="10">
        <f t="shared" ca="1" si="93"/>
        <v>1487.0455341609625</v>
      </c>
      <c r="P447" s="10"/>
      <c r="Q447" s="10"/>
      <c r="R447" s="9">
        <f t="shared" ca="1" si="94"/>
        <v>1487.0455341609625</v>
      </c>
      <c r="T447" s="9">
        <f t="shared" ca="1" si="95"/>
        <v>32.876220742466103</v>
      </c>
      <c r="U447" s="9">
        <f t="shared" ca="1" si="96"/>
        <v>10.197393446517708</v>
      </c>
      <c r="V447" s="9">
        <f t="shared" ca="1" si="97"/>
        <v>1487.0455341609625</v>
      </c>
      <c r="W447" s="9">
        <f t="shared" ca="1" si="84"/>
        <v>10.197393446517708</v>
      </c>
    </row>
    <row r="448" spans="3:23" s="9" customFormat="1" x14ac:dyDescent="0.2">
      <c r="C448" s="9">
        <v>435</v>
      </c>
      <c r="D448" s="10">
        <f t="shared" ca="1" si="85"/>
        <v>9.7598395458764364E-2</v>
      </c>
      <c r="E448" s="10">
        <f t="shared" ca="1" si="85"/>
        <v>0.58293106691786778</v>
      </c>
      <c r="F448" s="10">
        <f t="shared" ca="1" si="86"/>
        <v>-1.8709658118545427</v>
      </c>
      <c r="G448" s="10">
        <f t="shared" ca="1" si="87"/>
        <v>1481.2903418814547</v>
      </c>
      <c r="H448" s="10">
        <f t="shared" ca="1" si="88"/>
        <v>0.67116621809534427</v>
      </c>
      <c r="I448" s="10">
        <f t="shared" ca="1" si="88"/>
        <v>0.39658434042399926</v>
      </c>
      <c r="J448" s="10">
        <f t="shared" ca="1" si="89"/>
        <v>-0.71103428647030276</v>
      </c>
      <c r="K448" s="10">
        <f t="shared" ca="1" si="90"/>
        <v>1492.8896571352971</v>
      </c>
      <c r="L448" s="10">
        <f t="shared" ca="1" si="91"/>
        <v>0.86783427594363294</v>
      </c>
      <c r="M448" s="10">
        <f t="shared" ca="1" si="91"/>
        <v>9.7113152443271122E-3</v>
      </c>
      <c r="N448" s="10">
        <f t="shared" ca="1" si="92"/>
        <v>0.53146473790274906</v>
      </c>
      <c r="O448" s="10">
        <f t="shared" ca="1" si="93"/>
        <v>1505.3146473790275</v>
      </c>
      <c r="P448" s="10"/>
      <c r="Q448" s="10"/>
      <c r="R448" s="9">
        <f t="shared" ca="1" si="94"/>
        <v>1481.2903418814547</v>
      </c>
      <c r="T448" s="9">
        <f t="shared" ca="1" si="95"/>
        <v>1481.2903418814547</v>
      </c>
      <c r="U448" s="9">
        <f t="shared" ca="1" si="96"/>
        <v>11.599315253842406</v>
      </c>
      <c r="V448" s="9">
        <f t="shared" ca="1" si="97"/>
        <v>24.024305497572868</v>
      </c>
      <c r="W448" s="9">
        <f t="shared" ca="1" si="84"/>
        <v>11.599315253842406</v>
      </c>
    </row>
    <row r="449" spans="3:25" x14ac:dyDescent="0.2">
      <c r="C449" s="9">
        <v>436</v>
      </c>
      <c r="D449" s="10">
        <f t="shared" ca="1" si="85"/>
        <v>0.77129813031395245</v>
      </c>
      <c r="E449" s="10">
        <f t="shared" ca="1" si="85"/>
        <v>0.88541601183032459</v>
      </c>
      <c r="F449" s="10">
        <f t="shared" ca="1" si="86"/>
        <v>0.54182401412060432</v>
      </c>
      <c r="G449" s="10">
        <f t="shared" ca="1" si="87"/>
        <v>1505.4182401412061</v>
      </c>
      <c r="H449" s="10">
        <f t="shared" ca="1" si="88"/>
        <v>0.50221338521316949</v>
      </c>
      <c r="I449" s="10">
        <f t="shared" ca="1" si="88"/>
        <v>0.97769751213579092</v>
      </c>
      <c r="J449" s="10">
        <f t="shared" ca="1" si="89"/>
        <v>1.1621481409910841</v>
      </c>
      <c r="K449" s="10">
        <f t="shared" ca="1" si="90"/>
        <v>1511.6214814099108</v>
      </c>
      <c r="L449" s="10">
        <f t="shared" ca="1" si="91"/>
        <v>0.27966194676464862</v>
      </c>
      <c r="M449" s="10">
        <f t="shared" ca="1" si="91"/>
        <v>0.63203967749730983</v>
      </c>
      <c r="N449" s="10">
        <f t="shared" ca="1" si="92"/>
        <v>-1.0777769784271016</v>
      </c>
      <c r="O449" s="10">
        <f t="shared" ca="1" si="93"/>
        <v>1489.222230215729</v>
      </c>
      <c r="R449" s="9">
        <f t="shared" ca="1" si="94"/>
        <v>1489.222230215729</v>
      </c>
      <c r="T449" s="9">
        <f t="shared" ca="1" si="95"/>
        <v>16.196009925477028</v>
      </c>
      <c r="U449" s="9">
        <f t="shared" ca="1" si="96"/>
        <v>22.399251194181716</v>
      </c>
      <c r="V449" s="9">
        <f t="shared" ca="1" si="97"/>
        <v>1489.222230215729</v>
      </c>
      <c r="W449" s="9">
        <f t="shared" ca="1" si="84"/>
        <v>16.196009925477028</v>
      </c>
      <c r="X449" s="9"/>
      <c r="Y449" s="9"/>
    </row>
    <row r="450" spans="3:25" x14ac:dyDescent="0.2">
      <c r="C450" s="9">
        <v>437</v>
      </c>
      <c r="D450" s="10">
        <f t="shared" ca="1" si="85"/>
        <v>0.27147319443670714</v>
      </c>
      <c r="E450" s="10">
        <f t="shared" ca="1" si="85"/>
        <v>0.6481847597070125</v>
      </c>
      <c r="F450" s="10">
        <f t="shared" ca="1" si="86"/>
        <v>-0.96403154751454967</v>
      </c>
      <c r="G450" s="10">
        <f t="shared" ca="1" si="87"/>
        <v>1490.3596845248544</v>
      </c>
      <c r="H450" s="10">
        <f t="shared" ca="1" si="88"/>
        <v>0.28220904949207903</v>
      </c>
      <c r="I450" s="10">
        <f t="shared" ca="1" si="88"/>
        <v>0.91110984548670715</v>
      </c>
      <c r="J450" s="10">
        <f t="shared" ca="1" si="89"/>
        <v>1.3489535092130316</v>
      </c>
      <c r="K450" s="10">
        <f t="shared" ca="1" si="90"/>
        <v>1513.4895350921304</v>
      </c>
      <c r="L450" s="10">
        <f t="shared" ca="1" si="91"/>
        <v>0.416161567247464</v>
      </c>
      <c r="M450" s="10">
        <f t="shared" ca="1" si="91"/>
        <v>5.8964517717425724E-2</v>
      </c>
      <c r="N450" s="10">
        <f t="shared" ca="1" si="92"/>
        <v>1.2343054302191589</v>
      </c>
      <c r="O450" s="10">
        <f t="shared" ca="1" si="93"/>
        <v>1512.3430543021916</v>
      </c>
      <c r="R450" s="9">
        <f t="shared" ca="1" si="94"/>
        <v>1490.3596845248544</v>
      </c>
      <c r="T450" s="9">
        <f t="shared" ca="1" si="95"/>
        <v>1490.3596845248544</v>
      </c>
      <c r="U450" s="9">
        <f t="shared" ca="1" si="96"/>
        <v>23.12985056727598</v>
      </c>
      <c r="V450" s="9">
        <f t="shared" ca="1" si="97"/>
        <v>21.983369777337202</v>
      </c>
      <c r="W450" s="9">
        <f t="shared" ca="1" si="84"/>
        <v>21.983369777337202</v>
      </c>
      <c r="X450" s="9"/>
      <c r="Y450" s="9"/>
    </row>
    <row r="451" spans="3:25" x14ac:dyDescent="0.2">
      <c r="C451" s="9">
        <v>438</v>
      </c>
      <c r="D451" s="10">
        <f t="shared" ca="1" si="85"/>
        <v>0.76983057204681715</v>
      </c>
      <c r="E451" s="10">
        <f t="shared" ca="1" si="85"/>
        <v>0.36122272969785152</v>
      </c>
      <c r="F451" s="10">
        <f t="shared" ca="1" si="86"/>
        <v>-0.46531975716202129</v>
      </c>
      <c r="G451" s="10">
        <f t="shared" ca="1" si="87"/>
        <v>1495.3468024283798</v>
      </c>
      <c r="H451" s="10">
        <f t="shared" ca="1" si="88"/>
        <v>0.99904891881904534</v>
      </c>
      <c r="I451" s="10">
        <f t="shared" ca="1" si="88"/>
        <v>0.91353197031756783</v>
      </c>
      <c r="J451" s="10">
        <f t="shared" ca="1" si="89"/>
        <v>3.7342724368982977E-2</v>
      </c>
      <c r="K451" s="10">
        <f t="shared" ca="1" si="90"/>
        <v>1500.3734272436898</v>
      </c>
      <c r="L451" s="10">
        <f t="shared" ca="1" si="91"/>
        <v>0.19267248648394464</v>
      </c>
      <c r="M451" s="10">
        <f t="shared" ca="1" si="91"/>
        <v>0.64359587026589204</v>
      </c>
      <c r="N451" s="10">
        <f t="shared" ca="1" si="92"/>
        <v>-1.1249161382633965</v>
      </c>
      <c r="O451" s="10">
        <f t="shared" ca="1" si="93"/>
        <v>1488.7508386173661</v>
      </c>
      <c r="R451" s="9">
        <f t="shared" ca="1" si="94"/>
        <v>1488.7508386173661</v>
      </c>
      <c r="T451" s="9">
        <f t="shared" ca="1" si="95"/>
        <v>6.5959638110136893</v>
      </c>
      <c r="U451" s="9">
        <f t="shared" ca="1" si="96"/>
        <v>11.622588626323704</v>
      </c>
      <c r="V451" s="9">
        <f t="shared" ca="1" si="97"/>
        <v>1488.7508386173661</v>
      </c>
      <c r="W451" s="9">
        <f t="shared" ca="1" si="84"/>
        <v>6.5959638110136893</v>
      </c>
      <c r="X451" s="9"/>
      <c r="Y451" s="9"/>
    </row>
    <row r="452" spans="3:25" x14ac:dyDescent="0.2">
      <c r="C452" s="9">
        <v>439</v>
      </c>
      <c r="D452" s="10">
        <f t="shared" ca="1" si="85"/>
        <v>0.10815964900186237</v>
      </c>
      <c r="E452" s="10">
        <f t="shared" ca="1" si="85"/>
        <v>0.14232403576893682</v>
      </c>
      <c r="F452" s="10">
        <f t="shared" ca="1" si="86"/>
        <v>1.3205169964056371</v>
      </c>
      <c r="G452" s="10">
        <f t="shared" ca="1" si="87"/>
        <v>1513.2051699640563</v>
      </c>
      <c r="H452" s="10">
        <f t="shared" ca="1" si="88"/>
        <v>0.48644014537496394</v>
      </c>
      <c r="I452" s="10">
        <f t="shared" ca="1" si="88"/>
        <v>0.74808935664216336</v>
      </c>
      <c r="J452" s="10">
        <f t="shared" ca="1" si="89"/>
        <v>-1.441198071528884E-2</v>
      </c>
      <c r="K452" s="10">
        <f t="shared" ca="1" si="90"/>
        <v>1499.8558801928471</v>
      </c>
      <c r="L452" s="10">
        <f t="shared" ca="1" si="91"/>
        <v>0.31902488747210223</v>
      </c>
      <c r="M452" s="10">
        <f t="shared" ca="1" si="91"/>
        <v>0.21508455978288143</v>
      </c>
      <c r="N452" s="10">
        <f t="shared" ca="1" si="92"/>
        <v>0.32896421705336076</v>
      </c>
      <c r="O452" s="10">
        <f t="shared" ca="1" si="93"/>
        <v>1503.2896421705336</v>
      </c>
      <c r="R452" s="9">
        <f t="shared" ca="1" si="94"/>
        <v>1499.8558801928471</v>
      </c>
      <c r="T452" s="9">
        <f t="shared" ca="1" si="95"/>
        <v>13.349289771209214</v>
      </c>
      <c r="U452" s="9">
        <f t="shared" ca="1" si="96"/>
        <v>1499.8558801928471</v>
      </c>
      <c r="V452" s="9">
        <f t="shared" ca="1" si="97"/>
        <v>3.4337619776865722</v>
      </c>
      <c r="W452" s="9">
        <f t="shared" ca="1" si="84"/>
        <v>3.4337619776865722</v>
      </c>
      <c r="X452" s="9"/>
      <c r="Y452" s="9"/>
    </row>
    <row r="453" spans="3:25" x14ac:dyDescent="0.2">
      <c r="C453" s="9">
        <v>440</v>
      </c>
      <c r="D453" s="10">
        <f t="shared" ca="1" si="85"/>
        <v>0.55173110466614572</v>
      </c>
      <c r="E453" s="10">
        <f t="shared" ca="1" si="85"/>
        <v>0.93100165094946974</v>
      </c>
      <c r="F453" s="10">
        <f t="shared" ca="1" si="86"/>
        <v>0.98969919490351432</v>
      </c>
      <c r="G453" s="10">
        <f t="shared" ca="1" si="87"/>
        <v>1509.8969919490351</v>
      </c>
      <c r="H453" s="10">
        <f t="shared" ca="1" si="88"/>
        <v>0.71599766358302985</v>
      </c>
      <c r="I453" s="10">
        <f t="shared" ca="1" si="88"/>
        <v>0.37992716082509559</v>
      </c>
      <c r="J453" s="10">
        <f t="shared" ca="1" si="89"/>
        <v>-0.59560904509985269</v>
      </c>
      <c r="K453" s="10">
        <f t="shared" ca="1" si="90"/>
        <v>1494.0439095490015</v>
      </c>
      <c r="L453" s="10">
        <f t="shared" ca="1" si="91"/>
        <v>2.1513481793583034E-2</v>
      </c>
      <c r="M453" s="10">
        <f t="shared" ca="1" si="91"/>
        <v>9.1949349752615039E-2</v>
      </c>
      <c r="N453" s="10">
        <f t="shared" ca="1" si="92"/>
        <v>2.3212280814848745</v>
      </c>
      <c r="O453" s="10">
        <f t="shared" ca="1" si="93"/>
        <v>1523.2122808148488</v>
      </c>
      <c r="R453" s="9">
        <f t="shared" ca="1" si="94"/>
        <v>1494.0439095490015</v>
      </c>
      <c r="T453" s="9">
        <f t="shared" ca="1" si="95"/>
        <v>15.8530824000336</v>
      </c>
      <c r="U453" s="9">
        <f t="shared" ca="1" si="96"/>
        <v>1494.0439095490015</v>
      </c>
      <c r="V453" s="9">
        <f t="shared" ca="1" si="97"/>
        <v>29.168371265847327</v>
      </c>
      <c r="W453" s="9">
        <f t="shared" ca="1" si="84"/>
        <v>15.8530824000336</v>
      </c>
      <c r="X453" s="9"/>
      <c r="Y453" s="9"/>
    </row>
    <row r="454" spans="3:25" x14ac:dyDescent="0.2">
      <c r="C454" s="9">
        <v>441</v>
      </c>
      <c r="D454" s="10">
        <f t="shared" ca="1" si="85"/>
        <v>0.13808577432172309</v>
      </c>
      <c r="E454" s="10">
        <f t="shared" ca="1" si="85"/>
        <v>0.38919727715919361</v>
      </c>
      <c r="F454" s="10">
        <f t="shared" ca="1" si="86"/>
        <v>-1.5268386734772437</v>
      </c>
      <c r="G454" s="10">
        <f t="shared" ca="1" si="87"/>
        <v>1484.7316132652275</v>
      </c>
      <c r="H454" s="10">
        <f t="shared" ca="1" si="88"/>
        <v>4.3091083431400445E-2</v>
      </c>
      <c r="I454" s="10">
        <f t="shared" ca="1" si="88"/>
        <v>0.58003640824653835</v>
      </c>
      <c r="J454" s="10">
        <f t="shared" ca="1" si="89"/>
        <v>-2.1972935835090928</v>
      </c>
      <c r="K454" s="10">
        <f t="shared" ca="1" si="90"/>
        <v>1478.027064164909</v>
      </c>
      <c r="L454" s="10">
        <f t="shared" ca="1" si="91"/>
        <v>0.79530691560554156</v>
      </c>
      <c r="M454" s="10">
        <f t="shared" ca="1" si="91"/>
        <v>0.32277271156465881</v>
      </c>
      <c r="N454" s="10">
        <f t="shared" ca="1" si="92"/>
        <v>-0.29879056609043197</v>
      </c>
      <c r="O454" s="10">
        <f t="shared" ca="1" si="93"/>
        <v>1497.0120943390957</v>
      </c>
      <c r="R454" s="9">
        <f t="shared" ca="1" si="94"/>
        <v>1478.027064164909</v>
      </c>
      <c r="T454" s="9">
        <f t="shared" ca="1" si="95"/>
        <v>6.7045491003184452</v>
      </c>
      <c r="U454" s="9">
        <f t="shared" ca="1" si="96"/>
        <v>1478.027064164909</v>
      </c>
      <c r="V454" s="9">
        <f t="shared" ca="1" si="97"/>
        <v>18.985030174186704</v>
      </c>
      <c r="W454" s="9">
        <f t="shared" ca="1" si="84"/>
        <v>6.7045491003184452</v>
      </c>
      <c r="X454" s="9"/>
      <c r="Y454" s="9"/>
    </row>
    <row r="455" spans="3:25" x14ac:dyDescent="0.2">
      <c r="C455" s="9">
        <v>442</v>
      </c>
      <c r="D455" s="10">
        <f t="shared" ca="1" si="85"/>
        <v>0.93988690080023085</v>
      </c>
      <c r="E455" s="10">
        <f t="shared" ca="1" si="85"/>
        <v>0.24661808659964379</v>
      </c>
      <c r="F455" s="10">
        <f t="shared" ca="1" si="86"/>
        <v>7.4817906521892474E-3</v>
      </c>
      <c r="G455" s="10">
        <f t="shared" ca="1" si="87"/>
        <v>1500.074817906522</v>
      </c>
      <c r="H455" s="10">
        <f t="shared" ca="1" si="88"/>
        <v>0.53593100186519593</v>
      </c>
      <c r="I455" s="10">
        <f t="shared" ca="1" si="88"/>
        <v>0.85089325622364576</v>
      </c>
      <c r="J455" s="10">
        <f t="shared" ca="1" si="89"/>
        <v>0.66156742311715999</v>
      </c>
      <c r="K455" s="10">
        <f t="shared" ca="1" si="90"/>
        <v>1506.6156742311716</v>
      </c>
      <c r="L455" s="10">
        <f t="shared" ca="1" si="91"/>
        <v>0.92443453674003995</v>
      </c>
      <c r="M455" s="10">
        <f t="shared" ca="1" si="91"/>
        <v>0.64918695512646707</v>
      </c>
      <c r="N455" s="10">
        <f t="shared" ca="1" si="92"/>
        <v>-0.23464309269640113</v>
      </c>
      <c r="O455" s="10">
        <f t="shared" ca="1" si="93"/>
        <v>1497.6535690730359</v>
      </c>
      <c r="R455" s="9">
        <f t="shared" ca="1" si="94"/>
        <v>1497.6535690730359</v>
      </c>
      <c r="T455" s="9">
        <f t="shared" ca="1" si="95"/>
        <v>2.4212488334860609</v>
      </c>
      <c r="U455" s="9">
        <f t="shared" ca="1" si="96"/>
        <v>8.9621051581357278</v>
      </c>
      <c r="V455" s="9">
        <f t="shared" ca="1" si="97"/>
        <v>1497.6535690730359</v>
      </c>
      <c r="W455" s="9">
        <f t="shared" ca="1" si="84"/>
        <v>2.4212488334860609</v>
      </c>
      <c r="X455" s="9"/>
      <c r="Y455" s="9"/>
    </row>
    <row r="456" spans="3:25" x14ac:dyDescent="0.2">
      <c r="C456" s="9">
        <v>443</v>
      </c>
      <c r="D456" s="10">
        <f t="shared" ca="1" si="85"/>
        <v>0.10625314627627236</v>
      </c>
      <c r="E456" s="10">
        <f t="shared" ca="1" si="85"/>
        <v>0.89425067556460114</v>
      </c>
      <c r="F456" s="10">
        <f t="shared" ca="1" si="86"/>
        <v>1.6670346544659036</v>
      </c>
      <c r="G456" s="10">
        <f t="shared" ca="1" si="87"/>
        <v>1516.670346544659</v>
      </c>
      <c r="H456" s="10">
        <f t="shared" ca="1" si="88"/>
        <v>0.36511394095984973</v>
      </c>
      <c r="I456" s="10">
        <f t="shared" ca="1" si="88"/>
        <v>9.7277095819078618E-2</v>
      </c>
      <c r="J456" s="10">
        <f t="shared" ca="1" si="89"/>
        <v>1.1625376642461263</v>
      </c>
      <c r="K456" s="10">
        <f t="shared" ca="1" si="90"/>
        <v>1511.6253766424613</v>
      </c>
      <c r="L456" s="10">
        <f t="shared" ca="1" si="91"/>
        <v>0.42182203795669238</v>
      </c>
      <c r="M456" s="10">
        <f t="shared" ca="1" si="91"/>
        <v>0.1821663381287395</v>
      </c>
      <c r="N456" s="10">
        <f t="shared" ca="1" si="92"/>
        <v>0.5431996442354925</v>
      </c>
      <c r="O456" s="10">
        <f t="shared" ca="1" si="93"/>
        <v>1505.4319964423548</v>
      </c>
      <c r="R456" s="9">
        <f t="shared" ca="1" si="94"/>
        <v>1505.4319964423548</v>
      </c>
      <c r="T456" s="9">
        <f t="shared" ca="1" si="95"/>
        <v>11.238350102304139</v>
      </c>
      <c r="U456" s="9">
        <f t="shared" ca="1" si="96"/>
        <v>6.1933802001065033</v>
      </c>
      <c r="V456" s="9">
        <f t="shared" ca="1" si="97"/>
        <v>1505.4319964423548</v>
      </c>
      <c r="W456" s="9">
        <f t="shared" ca="1" si="84"/>
        <v>6.1933802001065033</v>
      </c>
      <c r="X456" s="9"/>
      <c r="Y456" s="9"/>
    </row>
    <row r="457" spans="3:25" x14ac:dyDescent="0.2">
      <c r="C457" s="9">
        <v>444</v>
      </c>
      <c r="D457" s="10">
        <f t="shared" ca="1" si="85"/>
        <v>0.55580713785006675</v>
      </c>
      <c r="E457" s="10">
        <f t="shared" ca="1" si="85"/>
        <v>0.52193043693953767</v>
      </c>
      <c r="F457" s="10">
        <f t="shared" ca="1" si="86"/>
        <v>-1.0735480079791773</v>
      </c>
      <c r="G457" s="10">
        <f t="shared" ca="1" si="87"/>
        <v>1489.2645199202082</v>
      </c>
      <c r="H457" s="10">
        <f t="shared" ca="1" si="88"/>
        <v>0.72417201258494956</v>
      </c>
      <c r="I457" s="10">
        <f t="shared" ca="1" si="88"/>
        <v>0.60629825324287001</v>
      </c>
      <c r="J457" s="10">
        <f t="shared" ca="1" si="89"/>
        <v>-0.63077333146057701</v>
      </c>
      <c r="K457" s="10">
        <f t="shared" ca="1" si="90"/>
        <v>1493.6922666853943</v>
      </c>
      <c r="L457" s="10">
        <f t="shared" ca="1" si="91"/>
        <v>0.2339942868814</v>
      </c>
      <c r="M457" s="10">
        <f t="shared" ca="1" si="91"/>
        <v>0.99776685410713817</v>
      </c>
      <c r="N457" s="10">
        <f t="shared" ca="1" si="92"/>
        <v>1.7042139787774553</v>
      </c>
      <c r="O457" s="10">
        <f t="shared" ca="1" si="93"/>
        <v>1517.0421397877747</v>
      </c>
      <c r="R457" s="9">
        <f t="shared" ca="1" si="94"/>
        <v>1489.2645199202082</v>
      </c>
      <c r="T457" s="9">
        <f t="shared" ca="1" si="95"/>
        <v>1489.2645199202082</v>
      </c>
      <c r="U457" s="9">
        <f t="shared" ca="1" si="96"/>
        <v>4.4277467651861571</v>
      </c>
      <c r="V457" s="9">
        <f t="shared" ca="1" si="97"/>
        <v>27.7776198675665</v>
      </c>
      <c r="W457" s="9">
        <f t="shared" ca="1" si="84"/>
        <v>4.4277467651861571</v>
      </c>
      <c r="X457" s="9"/>
      <c r="Y457" s="9"/>
    </row>
    <row r="458" spans="3:25" x14ac:dyDescent="0.2">
      <c r="C458" s="9">
        <v>445</v>
      </c>
      <c r="D458" s="10">
        <f t="shared" ca="1" si="85"/>
        <v>0.57486835658519431</v>
      </c>
      <c r="E458" s="10">
        <f t="shared" ca="1" si="85"/>
        <v>0.158349086827972</v>
      </c>
      <c r="F458" s="10">
        <f t="shared" ca="1" si="86"/>
        <v>0.5730086456550455</v>
      </c>
      <c r="G458" s="10">
        <f t="shared" ca="1" si="87"/>
        <v>1505.7300864565505</v>
      </c>
      <c r="H458" s="10">
        <f t="shared" ca="1" si="88"/>
        <v>0.54841745311570311</v>
      </c>
      <c r="I458" s="10">
        <f t="shared" ca="1" si="88"/>
        <v>0.89445020458098556</v>
      </c>
      <c r="J458" s="10">
        <f t="shared" ca="1" si="89"/>
        <v>0.86376365775641761</v>
      </c>
      <c r="K458" s="10">
        <f t="shared" ca="1" si="90"/>
        <v>1508.6376365775641</v>
      </c>
      <c r="L458" s="10">
        <f t="shared" ca="1" si="91"/>
        <v>7.7937143685903321E-2</v>
      </c>
      <c r="M458" s="10">
        <f t="shared" ca="1" si="91"/>
        <v>0.65013208590656757</v>
      </c>
      <c r="N458" s="10">
        <f t="shared" ca="1" si="92"/>
        <v>-1.3263708103749896</v>
      </c>
      <c r="O458" s="10">
        <f t="shared" ca="1" si="93"/>
        <v>1486.7362918962501</v>
      </c>
      <c r="R458" s="9">
        <f t="shared" ca="1" si="94"/>
        <v>1486.7362918962501</v>
      </c>
      <c r="T458" s="9">
        <f t="shared" ca="1" si="95"/>
        <v>18.99379456030033</v>
      </c>
      <c r="U458" s="9">
        <f t="shared" ca="1" si="96"/>
        <v>21.901344681313958</v>
      </c>
      <c r="V458" s="9">
        <f t="shared" ca="1" si="97"/>
        <v>1486.7362918962501</v>
      </c>
      <c r="W458" s="9">
        <f t="shared" ca="1" si="84"/>
        <v>18.99379456030033</v>
      </c>
      <c r="X458" s="9"/>
      <c r="Y458" s="9"/>
    </row>
    <row r="459" spans="3:25" x14ac:dyDescent="0.2">
      <c r="C459" s="9">
        <v>446</v>
      </c>
      <c r="D459" s="10">
        <f t="shared" ca="1" si="85"/>
        <v>0.27696399922914294</v>
      </c>
      <c r="E459" s="10">
        <f t="shared" ca="1" si="85"/>
        <v>0.27341249704147508</v>
      </c>
      <c r="F459" s="10">
        <f t="shared" ca="1" si="86"/>
        <v>-0.23487417453201068</v>
      </c>
      <c r="G459" s="10">
        <f t="shared" ca="1" si="87"/>
        <v>1497.65125825468</v>
      </c>
      <c r="H459" s="10">
        <f t="shared" ca="1" si="88"/>
        <v>0.89247407427725689</v>
      </c>
      <c r="I459" s="10">
        <f t="shared" ca="1" si="88"/>
        <v>0.56382985957193588</v>
      </c>
      <c r="J459" s="10">
        <f t="shared" ca="1" si="89"/>
        <v>-0.43913700692676233</v>
      </c>
      <c r="K459" s="10">
        <f t="shared" ca="1" si="90"/>
        <v>1495.6086299307324</v>
      </c>
      <c r="L459" s="10">
        <f t="shared" ca="1" si="91"/>
        <v>0.53346792149223377</v>
      </c>
      <c r="M459" s="10">
        <f t="shared" ca="1" si="91"/>
        <v>0.53635869320191343</v>
      </c>
      <c r="N459" s="10">
        <f t="shared" ca="1" si="92"/>
        <v>-1.0919063833047413</v>
      </c>
      <c r="O459" s="10">
        <f t="shared" ca="1" si="93"/>
        <v>1489.0809361669526</v>
      </c>
      <c r="R459" s="9">
        <f t="shared" ca="1" si="94"/>
        <v>1489.0809361669526</v>
      </c>
      <c r="T459" s="9">
        <f t="shared" ca="1" si="95"/>
        <v>8.5703220877273907</v>
      </c>
      <c r="U459" s="9">
        <f t="shared" ca="1" si="96"/>
        <v>6.5276937637797801</v>
      </c>
      <c r="V459" s="9">
        <f t="shared" ca="1" si="97"/>
        <v>1489.0809361669526</v>
      </c>
      <c r="W459" s="9">
        <f t="shared" ca="1" si="84"/>
        <v>6.5276937637797801</v>
      </c>
      <c r="X459" s="9"/>
      <c r="Y459" s="9"/>
    </row>
    <row r="460" spans="3:25" x14ac:dyDescent="0.2">
      <c r="C460" s="9">
        <v>447</v>
      </c>
      <c r="D460" s="10">
        <f t="shared" ca="1" si="85"/>
        <v>0.11601801798461009</v>
      </c>
      <c r="E460" s="10">
        <f t="shared" ca="1" si="85"/>
        <v>0.1506051126556931</v>
      </c>
      <c r="F460" s="10">
        <f t="shared" ca="1" si="86"/>
        <v>1.2136004107081266</v>
      </c>
      <c r="G460" s="10">
        <f t="shared" ca="1" si="87"/>
        <v>1512.1360041070814</v>
      </c>
      <c r="H460" s="10">
        <f t="shared" ca="1" si="88"/>
        <v>0.7770293677837512</v>
      </c>
      <c r="I460" s="10">
        <f t="shared" ca="1" si="88"/>
        <v>0.71566541023431607</v>
      </c>
      <c r="J460" s="10">
        <f t="shared" ca="1" si="89"/>
        <v>-0.15205187363403544</v>
      </c>
      <c r="K460" s="10">
        <f t="shared" ca="1" si="90"/>
        <v>1498.4794812636596</v>
      </c>
      <c r="L460" s="10">
        <f t="shared" ca="1" si="91"/>
        <v>0.54424378528947193</v>
      </c>
      <c r="M460" s="10">
        <f t="shared" ca="1" si="91"/>
        <v>0.63880440943834405</v>
      </c>
      <c r="N460" s="10">
        <f t="shared" ca="1" si="92"/>
        <v>-0.70947432706081837</v>
      </c>
      <c r="O460" s="10">
        <f t="shared" ca="1" si="93"/>
        <v>1492.9052567293918</v>
      </c>
      <c r="R460" s="9">
        <f t="shared" ca="1" si="94"/>
        <v>1492.9052567293918</v>
      </c>
      <c r="T460" s="9">
        <f t="shared" ca="1" si="95"/>
        <v>19.230747377689568</v>
      </c>
      <c r="U460" s="9">
        <f t="shared" ca="1" si="96"/>
        <v>5.5742245342678416</v>
      </c>
      <c r="V460" s="9">
        <f t="shared" ca="1" si="97"/>
        <v>1492.9052567293918</v>
      </c>
      <c r="W460" s="9">
        <f t="shared" ca="1" si="84"/>
        <v>5.5742245342678416</v>
      </c>
      <c r="X460" s="9"/>
      <c r="Y460" s="9"/>
    </row>
    <row r="461" spans="3:25" x14ac:dyDescent="0.2">
      <c r="C461" s="9">
        <v>448</v>
      </c>
      <c r="D461" s="10">
        <f t="shared" ca="1" si="85"/>
        <v>0.79410665325954488</v>
      </c>
      <c r="E461" s="10">
        <f t="shared" ca="1" si="85"/>
        <v>0.69442050185012771</v>
      </c>
      <c r="F461" s="10">
        <f t="shared" ca="1" si="86"/>
        <v>-0.23233622828255399</v>
      </c>
      <c r="G461" s="10">
        <f t="shared" ca="1" si="87"/>
        <v>1497.6766377171746</v>
      </c>
      <c r="H461" s="10">
        <f t="shared" ca="1" si="88"/>
        <v>0.80270578815690685</v>
      </c>
      <c r="I461" s="10">
        <f t="shared" ca="1" si="88"/>
        <v>0.32482666221126266</v>
      </c>
      <c r="J461" s="10">
        <f t="shared" ca="1" si="89"/>
        <v>-0.30034020092266311</v>
      </c>
      <c r="K461" s="10">
        <f t="shared" ca="1" si="90"/>
        <v>1496.9965979907734</v>
      </c>
      <c r="L461" s="10">
        <f t="shared" ca="1" si="91"/>
        <v>0.79750626290488313</v>
      </c>
      <c r="M461" s="10">
        <f t="shared" ca="1" si="91"/>
        <v>0.50770072914726672</v>
      </c>
      <c r="N461" s="10">
        <f t="shared" ca="1" si="92"/>
        <v>-0.67191709283397649</v>
      </c>
      <c r="O461" s="10">
        <f t="shared" ca="1" si="93"/>
        <v>1493.2808290716603</v>
      </c>
      <c r="R461" s="9">
        <f t="shared" ca="1" si="94"/>
        <v>1493.2808290716603</v>
      </c>
      <c r="T461" s="9">
        <f t="shared" ca="1" si="95"/>
        <v>4.3958086455143075</v>
      </c>
      <c r="U461" s="9">
        <f t="shared" ca="1" si="96"/>
        <v>3.7157689191130885</v>
      </c>
      <c r="V461" s="9">
        <f t="shared" ca="1" si="97"/>
        <v>1493.2808290716603</v>
      </c>
      <c r="W461" s="9">
        <f t="shared" ref="W461:W524" ca="1" si="98">MIN(T461:V461)</f>
        <v>3.7157689191130885</v>
      </c>
      <c r="X461" s="9"/>
      <c r="Y461" s="9"/>
    </row>
    <row r="462" spans="3:25" x14ac:dyDescent="0.2">
      <c r="C462" s="9">
        <v>449</v>
      </c>
      <c r="D462" s="10">
        <f t="shared" ref="D462:E513" ca="1" si="99">RAND()</f>
        <v>0.76495314938004444</v>
      </c>
      <c r="E462" s="10">
        <f t="shared" ca="1" si="99"/>
        <v>0.41900618495887965</v>
      </c>
      <c r="F462" s="10">
        <f t="shared" ref="F462:F513" ca="1" si="100">SQRT(2*-1*LN(D462))*COS(2*PI()*E462)</f>
        <v>-0.63927620303765798</v>
      </c>
      <c r="G462" s="10">
        <f t="shared" ref="G462:G513" ca="1" si="101">$C$7+(F462*$C$8)</f>
        <v>1493.6072379696234</v>
      </c>
      <c r="H462" s="10">
        <f t="shared" ref="H462:I513" ca="1" si="102">RAND()</f>
        <v>0.18246302059954245</v>
      </c>
      <c r="I462" s="10">
        <f t="shared" ca="1" si="102"/>
        <v>0.460159638662334</v>
      </c>
      <c r="J462" s="10">
        <f t="shared" ref="J462:J513" ca="1" si="103">SQRT(2*-1*LN(H462))*COS(2*PI()*I462)</f>
        <v>-1.787072628320111</v>
      </c>
      <c r="K462" s="10">
        <f t="shared" ref="K462:K513" ca="1" si="104">$C$7+(J462*$C$8)</f>
        <v>1482.1292737167989</v>
      </c>
      <c r="L462" s="10">
        <f t="shared" ref="L462:M513" ca="1" si="105">RAND()</f>
        <v>0.4899004540941394</v>
      </c>
      <c r="M462" s="10">
        <f t="shared" ca="1" si="105"/>
        <v>0.13481217032034398</v>
      </c>
      <c r="N462" s="10">
        <f t="shared" ref="N462:N513" ca="1" si="106">SQRT(2*-1*LN(L462))*COS(2*PI()*M462)</f>
        <v>0.79107037839306005</v>
      </c>
      <c r="O462" s="10">
        <f t="shared" ref="O462:O513" ca="1" si="107">$C$7+(N462*$C$8)</f>
        <v>1507.9107037839306</v>
      </c>
      <c r="R462" s="9">
        <f t="shared" ref="R462:R513" ca="1" si="108">MIN(Q462,O462,K462,G462)</f>
        <v>1482.1292737167989</v>
      </c>
      <c r="T462" s="9">
        <f t="shared" ref="T462:T513" ca="1" si="109">IF(G462-R462&gt;0,G462-R462,G462)</f>
        <v>11.477964252824449</v>
      </c>
      <c r="U462" s="9">
        <f t="shared" ref="U462:U513" ca="1" si="110">IF(K462-R462&gt;0,K462-R462,K462)</f>
        <v>1482.1292737167989</v>
      </c>
      <c r="V462" s="9">
        <f t="shared" ref="V462:V513" ca="1" si="111">IF(O462-R462&gt;0,O462-R462,O462)</f>
        <v>25.781430067131623</v>
      </c>
      <c r="W462" s="9">
        <f t="shared" ca="1" si="98"/>
        <v>11.477964252824449</v>
      </c>
      <c r="X462" s="9"/>
      <c r="Y462" s="9"/>
    </row>
    <row r="463" spans="3:25" x14ac:dyDescent="0.2">
      <c r="C463" s="9">
        <v>450</v>
      </c>
      <c r="D463" s="10">
        <f t="shared" ca="1" si="99"/>
        <v>0.94437802507003465</v>
      </c>
      <c r="E463" s="10">
        <f t="shared" ca="1" si="99"/>
        <v>0.17411656176620072</v>
      </c>
      <c r="F463" s="10">
        <f t="shared" ca="1" si="100"/>
        <v>0.15526296361558503</v>
      </c>
      <c r="G463" s="10">
        <f t="shared" ca="1" si="101"/>
        <v>1501.5526296361559</v>
      </c>
      <c r="H463" s="10">
        <f t="shared" ca="1" si="102"/>
        <v>0.95213496737392234</v>
      </c>
      <c r="I463" s="10">
        <f t="shared" ca="1" si="102"/>
        <v>0.84096920773427142</v>
      </c>
      <c r="J463" s="10">
        <f t="shared" ca="1" si="103"/>
        <v>0.16943056725907607</v>
      </c>
      <c r="K463" s="10">
        <f t="shared" ca="1" si="104"/>
        <v>1501.6943056725909</v>
      </c>
      <c r="L463" s="10">
        <f t="shared" ca="1" si="105"/>
        <v>0.84738130467024741</v>
      </c>
      <c r="M463" s="10">
        <f t="shared" ca="1" si="105"/>
        <v>0.42025467333693756</v>
      </c>
      <c r="N463" s="10">
        <f t="shared" ca="1" si="106"/>
        <v>-0.50476416377531297</v>
      </c>
      <c r="O463" s="10">
        <f t="shared" ca="1" si="107"/>
        <v>1494.952358362247</v>
      </c>
      <c r="R463" s="9">
        <f t="shared" ca="1" si="108"/>
        <v>1494.952358362247</v>
      </c>
      <c r="T463" s="9">
        <f t="shared" ca="1" si="109"/>
        <v>6.600271273908902</v>
      </c>
      <c r="U463" s="9">
        <f t="shared" ca="1" si="110"/>
        <v>6.7419473103439032</v>
      </c>
      <c r="V463" s="9">
        <f t="shared" ca="1" si="111"/>
        <v>1494.952358362247</v>
      </c>
      <c r="W463" s="9">
        <f t="shared" ca="1" si="98"/>
        <v>6.600271273908902</v>
      </c>
      <c r="X463" s="9"/>
      <c r="Y463" s="9"/>
    </row>
    <row r="464" spans="3:25" x14ac:dyDescent="0.2">
      <c r="C464" s="9">
        <v>451</v>
      </c>
      <c r="D464" s="10">
        <f t="shared" ca="1" si="99"/>
        <v>0.28088712604320498</v>
      </c>
      <c r="E464" s="10">
        <f t="shared" ca="1" si="99"/>
        <v>0.67214854623899345</v>
      </c>
      <c r="F464" s="10">
        <f t="shared" ca="1" si="100"/>
        <v>-0.74880761713783117</v>
      </c>
      <c r="G464" s="10">
        <f t="shared" ca="1" si="101"/>
        <v>1492.5119238286218</v>
      </c>
      <c r="H464" s="10">
        <f t="shared" ca="1" si="102"/>
        <v>0.66040702065014079</v>
      </c>
      <c r="I464" s="10">
        <f t="shared" ca="1" si="102"/>
        <v>0.1628215868104198</v>
      </c>
      <c r="J464" s="10">
        <f t="shared" ca="1" si="103"/>
        <v>0.47439052401392384</v>
      </c>
      <c r="K464" s="10">
        <f t="shared" ca="1" si="104"/>
        <v>1504.7439052401392</v>
      </c>
      <c r="L464" s="10">
        <f t="shared" ca="1" si="105"/>
        <v>0.9938070329324471</v>
      </c>
      <c r="M464" s="10">
        <f t="shared" ca="1" si="105"/>
        <v>0.61625810225346911</v>
      </c>
      <c r="N464" s="10">
        <f t="shared" ca="1" si="106"/>
        <v>-8.30258294619831E-2</v>
      </c>
      <c r="O464" s="10">
        <f t="shared" ca="1" si="107"/>
        <v>1499.1697417053801</v>
      </c>
      <c r="R464" s="9">
        <f t="shared" ca="1" si="108"/>
        <v>1492.5119238286218</v>
      </c>
      <c r="T464" s="9">
        <f t="shared" ca="1" si="109"/>
        <v>1492.5119238286218</v>
      </c>
      <c r="U464" s="9">
        <f t="shared" ca="1" si="110"/>
        <v>12.231981411517381</v>
      </c>
      <c r="V464" s="9">
        <f t="shared" ca="1" si="111"/>
        <v>6.6578178767583722</v>
      </c>
      <c r="W464" s="9">
        <f t="shared" ca="1" si="98"/>
        <v>6.6578178767583722</v>
      </c>
      <c r="X464" s="9"/>
      <c r="Y464" s="9"/>
    </row>
    <row r="465" spans="3:25" x14ac:dyDescent="0.2">
      <c r="C465" s="9">
        <v>452</v>
      </c>
      <c r="D465" s="10">
        <f t="shared" ca="1" si="99"/>
        <v>0.70377018731446928</v>
      </c>
      <c r="E465" s="10">
        <f t="shared" ca="1" si="99"/>
        <v>0.72568354212542985</v>
      </c>
      <c r="F465" s="10">
        <f t="shared" ca="1" si="100"/>
        <v>-0.12756907617540367</v>
      </c>
      <c r="G465" s="10">
        <f t="shared" ca="1" si="101"/>
        <v>1498.724309238246</v>
      </c>
      <c r="H465" s="10">
        <f t="shared" ca="1" si="102"/>
        <v>0.4239337706301558</v>
      </c>
      <c r="I465" s="10">
        <f t="shared" ca="1" si="102"/>
        <v>0.62907253516195305</v>
      </c>
      <c r="J465" s="10">
        <f t="shared" ca="1" si="103"/>
        <v>-0.90237367008804015</v>
      </c>
      <c r="K465" s="10">
        <f t="shared" ca="1" si="104"/>
        <v>1490.9762632991196</v>
      </c>
      <c r="L465" s="10">
        <f t="shared" ca="1" si="105"/>
        <v>0.7809092924202351</v>
      </c>
      <c r="M465" s="10">
        <f t="shared" ca="1" si="105"/>
        <v>0.17533353951054798</v>
      </c>
      <c r="N465" s="10">
        <f t="shared" ca="1" si="106"/>
        <v>0.3179652430870758</v>
      </c>
      <c r="O465" s="10">
        <f t="shared" ca="1" si="107"/>
        <v>1503.1796524308706</v>
      </c>
      <c r="R465" s="9">
        <f t="shared" ca="1" si="108"/>
        <v>1490.9762632991196</v>
      </c>
      <c r="T465" s="9">
        <f t="shared" ca="1" si="109"/>
        <v>7.7480459391263139</v>
      </c>
      <c r="U465" s="9">
        <f t="shared" ca="1" si="110"/>
        <v>1490.9762632991196</v>
      </c>
      <c r="V465" s="9">
        <f t="shared" ca="1" si="111"/>
        <v>12.20338913175101</v>
      </c>
      <c r="W465" s="9">
        <f t="shared" ca="1" si="98"/>
        <v>7.7480459391263139</v>
      </c>
      <c r="X465" s="9"/>
      <c r="Y465" s="9"/>
    </row>
    <row r="466" spans="3:25" x14ac:dyDescent="0.2">
      <c r="C466" s="9">
        <v>453</v>
      </c>
      <c r="D466" s="10">
        <f t="shared" ca="1" si="99"/>
        <v>0.78581343474629839</v>
      </c>
      <c r="E466" s="10">
        <f t="shared" ca="1" si="99"/>
        <v>0.11877673898500174</v>
      </c>
      <c r="F466" s="10">
        <f t="shared" ca="1" si="100"/>
        <v>0.50977111487025006</v>
      </c>
      <c r="G466" s="10">
        <f t="shared" ca="1" si="101"/>
        <v>1505.0977111487025</v>
      </c>
      <c r="H466" s="10">
        <f t="shared" ca="1" si="102"/>
        <v>0.81078102775305338</v>
      </c>
      <c r="I466" s="10">
        <f t="shared" ca="1" si="102"/>
        <v>0.15202114467706695</v>
      </c>
      <c r="J466" s="10">
        <f t="shared" ca="1" si="103"/>
        <v>0.37402325047363494</v>
      </c>
      <c r="K466" s="10">
        <f t="shared" ca="1" si="104"/>
        <v>1503.7402325047362</v>
      </c>
      <c r="L466" s="10">
        <f t="shared" ca="1" si="105"/>
        <v>0.59140860326652944</v>
      </c>
      <c r="M466" s="10">
        <f t="shared" ca="1" si="105"/>
        <v>0.37433351764778111</v>
      </c>
      <c r="N466" s="10">
        <f t="shared" ca="1" si="106"/>
        <v>-0.72169874876809292</v>
      </c>
      <c r="O466" s="10">
        <f t="shared" ca="1" si="107"/>
        <v>1492.7830125123191</v>
      </c>
      <c r="R466" s="9">
        <f t="shared" ca="1" si="108"/>
        <v>1492.7830125123191</v>
      </c>
      <c r="T466" s="9">
        <f t="shared" ca="1" si="109"/>
        <v>12.314698636383355</v>
      </c>
      <c r="U466" s="9">
        <f t="shared" ca="1" si="110"/>
        <v>10.957219992417095</v>
      </c>
      <c r="V466" s="9">
        <f t="shared" ca="1" si="111"/>
        <v>1492.7830125123191</v>
      </c>
      <c r="W466" s="9">
        <f t="shared" ca="1" si="98"/>
        <v>10.957219992417095</v>
      </c>
      <c r="X466" s="9"/>
      <c r="Y466" s="9"/>
    </row>
    <row r="467" spans="3:25" x14ac:dyDescent="0.2">
      <c r="C467" s="9">
        <v>454</v>
      </c>
      <c r="D467" s="10">
        <f t="shared" ca="1" si="99"/>
        <v>6.9591038252396764E-3</v>
      </c>
      <c r="E467" s="10">
        <f t="shared" ca="1" si="99"/>
        <v>0.80420235525942707</v>
      </c>
      <c r="F467" s="10">
        <f t="shared" ca="1" si="100"/>
        <v>1.0528416194023844</v>
      </c>
      <c r="G467" s="10">
        <f t="shared" ca="1" si="101"/>
        <v>1510.5284161940237</v>
      </c>
      <c r="H467" s="10">
        <f t="shared" ca="1" si="102"/>
        <v>0.54073153285734654</v>
      </c>
      <c r="I467" s="10">
        <f t="shared" ca="1" si="102"/>
        <v>0.97009385823646954</v>
      </c>
      <c r="J467" s="10">
        <f t="shared" ca="1" si="103"/>
        <v>1.0893831267229896</v>
      </c>
      <c r="K467" s="10">
        <f t="shared" ca="1" si="104"/>
        <v>1510.8938312672299</v>
      </c>
      <c r="L467" s="10">
        <f t="shared" ca="1" si="105"/>
        <v>0.24442528007749009</v>
      </c>
      <c r="M467" s="10">
        <f t="shared" ca="1" si="105"/>
        <v>7.0151737107840284E-2</v>
      </c>
      <c r="N467" s="10">
        <f t="shared" ca="1" si="106"/>
        <v>1.518158787562166</v>
      </c>
      <c r="O467" s="10">
        <f t="shared" ca="1" si="107"/>
        <v>1515.1815878756217</v>
      </c>
      <c r="R467" s="9">
        <f t="shared" ca="1" si="108"/>
        <v>1510.5284161940237</v>
      </c>
      <c r="T467" s="9">
        <f t="shared" ca="1" si="109"/>
        <v>1510.5284161940237</v>
      </c>
      <c r="U467" s="9">
        <f t="shared" ca="1" si="110"/>
        <v>0.36541507320612254</v>
      </c>
      <c r="V467" s="9">
        <f t="shared" ca="1" si="111"/>
        <v>4.6531716815979962</v>
      </c>
      <c r="W467" s="9">
        <f t="shared" ca="1" si="98"/>
        <v>0.36541507320612254</v>
      </c>
      <c r="X467" s="9"/>
      <c r="Y467" s="9"/>
    </row>
    <row r="468" spans="3:25" x14ac:dyDescent="0.2">
      <c r="C468" s="9">
        <v>455</v>
      </c>
      <c r="D468" s="10">
        <f t="shared" ca="1" si="99"/>
        <v>0.84917679948028257</v>
      </c>
      <c r="E468" s="10">
        <f t="shared" ca="1" si="99"/>
        <v>0.26901168339688186</v>
      </c>
      <c r="F468" s="10">
        <f t="shared" ca="1" si="100"/>
        <v>-6.8143568624764478E-2</v>
      </c>
      <c r="G468" s="10">
        <f t="shared" ca="1" si="101"/>
        <v>1499.3185643137524</v>
      </c>
      <c r="H468" s="10">
        <f t="shared" ca="1" si="102"/>
        <v>0.52157511001246004</v>
      </c>
      <c r="I468" s="10">
        <f t="shared" ca="1" si="102"/>
        <v>0.36395837511729912</v>
      </c>
      <c r="J468" s="10">
        <f t="shared" ca="1" si="103"/>
        <v>-0.74891708758087827</v>
      </c>
      <c r="K468" s="10">
        <f t="shared" ca="1" si="104"/>
        <v>1492.5108291241911</v>
      </c>
      <c r="L468" s="10">
        <f t="shared" ca="1" si="105"/>
        <v>0.60599150477538577</v>
      </c>
      <c r="M468" s="10">
        <f t="shared" ca="1" si="105"/>
        <v>0.83100829308376589</v>
      </c>
      <c r="N468" s="10">
        <f t="shared" ca="1" si="106"/>
        <v>0.48772879323346835</v>
      </c>
      <c r="O468" s="10">
        <f t="shared" ca="1" si="107"/>
        <v>1504.8772879323346</v>
      </c>
      <c r="R468" s="9">
        <f t="shared" ca="1" si="108"/>
        <v>1492.5108291241911</v>
      </c>
      <c r="T468" s="9">
        <f t="shared" ca="1" si="109"/>
        <v>6.8077351895612992</v>
      </c>
      <c r="U468" s="9">
        <f t="shared" ca="1" si="110"/>
        <v>1492.5108291241911</v>
      </c>
      <c r="V468" s="9">
        <f t="shared" ca="1" si="111"/>
        <v>12.366458808143534</v>
      </c>
      <c r="W468" s="9">
        <f t="shared" ca="1" si="98"/>
        <v>6.8077351895612992</v>
      </c>
      <c r="X468" s="9"/>
      <c r="Y468" s="9"/>
    </row>
    <row r="469" spans="3:25" x14ac:dyDescent="0.2">
      <c r="C469" s="9">
        <v>456</v>
      </c>
      <c r="D469" s="10">
        <f t="shared" ca="1" si="99"/>
        <v>0.30535014811897843</v>
      </c>
      <c r="E469" s="10">
        <f t="shared" ca="1" si="99"/>
        <v>0.40358461914153687</v>
      </c>
      <c r="F469" s="10">
        <f t="shared" ca="1" si="100"/>
        <v>-1.266220684932595</v>
      </c>
      <c r="G469" s="10">
        <f t="shared" ca="1" si="101"/>
        <v>1487.3377931506741</v>
      </c>
      <c r="H469" s="10">
        <f t="shared" ca="1" si="102"/>
        <v>0.74533139098982115</v>
      </c>
      <c r="I469" s="10">
        <f t="shared" ca="1" si="102"/>
        <v>0.25392602082723803</v>
      </c>
      <c r="J469" s="10">
        <f t="shared" ca="1" si="103"/>
        <v>-1.8911356092244463E-2</v>
      </c>
      <c r="K469" s="10">
        <f t="shared" ca="1" si="104"/>
        <v>1499.8108864390776</v>
      </c>
      <c r="L469" s="10">
        <f t="shared" ca="1" si="105"/>
        <v>0.31004304614127387</v>
      </c>
      <c r="M469" s="10">
        <f t="shared" ca="1" si="105"/>
        <v>0.38094060359945159</v>
      </c>
      <c r="N469" s="10">
        <f t="shared" ca="1" si="106"/>
        <v>-1.1217769569021829</v>
      </c>
      <c r="O469" s="10">
        <f t="shared" ca="1" si="107"/>
        <v>1488.7822304309782</v>
      </c>
      <c r="R469" s="9">
        <f t="shared" ca="1" si="108"/>
        <v>1487.3377931506741</v>
      </c>
      <c r="T469" s="9">
        <f t="shared" ca="1" si="109"/>
        <v>1487.3377931506741</v>
      </c>
      <c r="U469" s="9">
        <f t="shared" ca="1" si="110"/>
        <v>12.473093288403561</v>
      </c>
      <c r="V469" s="9">
        <f t="shared" ca="1" si="111"/>
        <v>1.4444372803041006</v>
      </c>
      <c r="W469" s="9">
        <f t="shared" ca="1" si="98"/>
        <v>1.4444372803041006</v>
      </c>
      <c r="X469" s="9"/>
      <c r="Y469" s="9"/>
    </row>
    <row r="470" spans="3:25" x14ac:dyDescent="0.2">
      <c r="C470" s="9">
        <v>457</v>
      </c>
      <c r="D470" s="10">
        <f t="shared" ca="1" si="99"/>
        <v>1.2055341897974858E-2</v>
      </c>
      <c r="E470" s="10">
        <f t="shared" ca="1" si="99"/>
        <v>0.82797349194306102</v>
      </c>
      <c r="F470" s="10">
        <f t="shared" ca="1" si="100"/>
        <v>1.3987890672171648</v>
      </c>
      <c r="G470" s="10">
        <f t="shared" ca="1" si="101"/>
        <v>1513.9878906721717</v>
      </c>
      <c r="H470" s="10">
        <f t="shared" ca="1" si="102"/>
        <v>0.81406067000602589</v>
      </c>
      <c r="I470" s="10">
        <f t="shared" ca="1" si="102"/>
        <v>0.77243011426152675</v>
      </c>
      <c r="J470" s="10">
        <f t="shared" ca="1" si="103"/>
        <v>9.0100334257270723E-2</v>
      </c>
      <c r="K470" s="10">
        <f t="shared" ca="1" si="104"/>
        <v>1500.9010033425727</v>
      </c>
      <c r="L470" s="10">
        <f t="shared" ca="1" si="105"/>
        <v>6.025786053520632E-2</v>
      </c>
      <c r="M470" s="10">
        <f t="shared" ca="1" si="105"/>
        <v>0.83469761325519309</v>
      </c>
      <c r="N470" s="10">
        <f t="shared" ca="1" si="106"/>
        <v>1.2026940735412144</v>
      </c>
      <c r="O470" s="10">
        <f t="shared" ca="1" si="107"/>
        <v>1512.0269407354122</v>
      </c>
      <c r="R470" s="9">
        <f t="shared" ca="1" si="108"/>
        <v>1500.9010033425727</v>
      </c>
      <c r="T470" s="9">
        <f t="shared" ca="1" si="109"/>
        <v>13.086887329598994</v>
      </c>
      <c r="U470" s="9">
        <f t="shared" ca="1" si="110"/>
        <v>1500.9010033425727</v>
      </c>
      <c r="V470" s="9">
        <f t="shared" ca="1" si="111"/>
        <v>11.125937392839433</v>
      </c>
      <c r="W470" s="9">
        <f t="shared" ca="1" si="98"/>
        <v>11.125937392839433</v>
      </c>
      <c r="X470" s="9"/>
      <c r="Y470" s="9"/>
    </row>
    <row r="471" spans="3:25" x14ac:dyDescent="0.2">
      <c r="C471" s="9">
        <v>458</v>
      </c>
      <c r="D471" s="10">
        <f t="shared" ca="1" si="99"/>
        <v>0.18188472550003121</v>
      </c>
      <c r="E471" s="10">
        <f t="shared" ca="1" si="99"/>
        <v>0.27650573135190348</v>
      </c>
      <c r="F471" s="10">
        <f t="shared" ca="1" si="100"/>
        <v>-0.30606150674509169</v>
      </c>
      <c r="G471" s="10">
        <f t="shared" ca="1" si="101"/>
        <v>1496.939384932549</v>
      </c>
      <c r="H471" s="10">
        <f t="shared" ca="1" si="102"/>
        <v>0.12526428037688853</v>
      </c>
      <c r="I471" s="10">
        <f t="shared" ca="1" si="102"/>
        <v>0.69161098928208165</v>
      </c>
      <c r="J471" s="10">
        <f t="shared" ca="1" si="103"/>
        <v>-0.73112635795820602</v>
      </c>
      <c r="K471" s="10">
        <f t="shared" ca="1" si="104"/>
        <v>1492.6887364204179</v>
      </c>
      <c r="L471" s="10">
        <f t="shared" ca="1" si="105"/>
        <v>0.53229231618007589</v>
      </c>
      <c r="M471" s="10">
        <f t="shared" ca="1" si="105"/>
        <v>0.26897386020086655</v>
      </c>
      <c r="N471" s="10">
        <f t="shared" ca="1" si="106"/>
        <v>-0.13356276430193859</v>
      </c>
      <c r="O471" s="10">
        <f t="shared" ca="1" si="107"/>
        <v>1498.6643723569807</v>
      </c>
      <c r="R471" s="9">
        <f t="shared" ca="1" si="108"/>
        <v>1492.6887364204179</v>
      </c>
      <c r="T471" s="9">
        <f t="shared" ca="1" si="109"/>
        <v>4.2506485121311925</v>
      </c>
      <c r="U471" s="9">
        <f t="shared" ca="1" si="110"/>
        <v>1492.6887364204179</v>
      </c>
      <c r="V471" s="9">
        <f t="shared" ca="1" si="111"/>
        <v>5.9756359365628668</v>
      </c>
      <c r="W471" s="9">
        <f t="shared" ca="1" si="98"/>
        <v>4.2506485121311925</v>
      </c>
      <c r="X471" s="9"/>
      <c r="Y471" s="9"/>
    </row>
    <row r="472" spans="3:25" x14ac:dyDescent="0.2">
      <c r="C472" s="9">
        <v>459</v>
      </c>
      <c r="D472" s="10">
        <f t="shared" ca="1" si="99"/>
        <v>0.67728612304081148</v>
      </c>
      <c r="E472" s="10">
        <f t="shared" ca="1" si="99"/>
        <v>2.4504836037588462E-2</v>
      </c>
      <c r="F472" s="10">
        <f t="shared" ca="1" si="100"/>
        <v>0.8723494758829804</v>
      </c>
      <c r="G472" s="10">
        <f t="shared" ca="1" si="101"/>
        <v>1508.7234947588297</v>
      </c>
      <c r="H472" s="10">
        <f t="shared" ca="1" si="102"/>
        <v>0.6695686858034775</v>
      </c>
      <c r="I472" s="10">
        <f t="shared" ca="1" si="102"/>
        <v>0.3923640856225582</v>
      </c>
      <c r="J472" s="10">
        <f t="shared" ca="1" si="103"/>
        <v>-0.69853758147317591</v>
      </c>
      <c r="K472" s="10">
        <f t="shared" ca="1" si="104"/>
        <v>1493.0146241852683</v>
      </c>
      <c r="L472" s="10">
        <f t="shared" ca="1" si="105"/>
        <v>0.74336162132684536</v>
      </c>
      <c r="M472" s="10">
        <f t="shared" ca="1" si="105"/>
        <v>0.46146318564239019</v>
      </c>
      <c r="N472" s="10">
        <f t="shared" ca="1" si="106"/>
        <v>-0.74769258073488576</v>
      </c>
      <c r="O472" s="10">
        <f t="shared" ca="1" si="107"/>
        <v>1492.5230741926512</v>
      </c>
      <c r="R472" s="9">
        <f t="shared" ca="1" si="108"/>
        <v>1492.5230741926512</v>
      </c>
      <c r="T472" s="9">
        <f t="shared" ca="1" si="109"/>
        <v>16.200420566178536</v>
      </c>
      <c r="U472" s="9">
        <f t="shared" ca="1" si="110"/>
        <v>0.49154999261713783</v>
      </c>
      <c r="V472" s="9">
        <f t="shared" ca="1" si="111"/>
        <v>1492.5230741926512</v>
      </c>
      <c r="W472" s="9">
        <f t="shared" ca="1" si="98"/>
        <v>0.49154999261713783</v>
      </c>
      <c r="X472" s="9"/>
      <c r="Y472" s="9"/>
    </row>
    <row r="473" spans="3:25" x14ac:dyDescent="0.2">
      <c r="C473" s="9">
        <v>460</v>
      </c>
      <c r="D473" s="10">
        <f t="shared" ca="1" si="99"/>
        <v>0.80382778544392108</v>
      </c>
      <c r="E473" s="10">
        <f t="shared" ca="1" si="99"/>
        <v>0.45048342300451449</v>
      </c>
      <c r="F473" s="10">
        <f t="shared" ca="1" si="100"/>
        <v>-0.6291358609257296</v>
      </c>
      <c r="G473" s="10">
        <f t="shared" ca="1" si="101"/>
        <v>1493.7086413907427</v>
      </c>
      <c r="H473" s="10">
        <f t="shared" ca="1" si="102"/>
        <v>0.23853729370483878</v>
      </c>
      <c r="I473" s="10">
        <f t="shared" ca="1" si="102"/>
        <v>0.63681494444299647</v>
      </c>
      <c r="J473" s="10">
        <f t="shared" ca="1" si="103"/>
        <v>-1.1050871225296988</v>
      </c>
      <c r="K473" s="10">
        <f t="shared" ca="1" si="104"/>
        <v>1488.949128774703</v>
      </c>
      <c r="L473" s="10">
        <f t="shared" ca="1" si="105"/>
        <v>8.9545275745885999E-2</v>
      </c>
      <c r="M473" s="10">
        <f t="shared" ca="1" si="105"/>
        <v>0.94227394483514915</v>
      </c>
      <c r="N473" s="10">
        <f t="shared" ca="1" si="106"/>
        <v>2.053897942827235</v>
      </c>
      <c r="O473" s="10">
        <f t="shared" ca="1" si="107"/>
        <v>1520.5389794282723</v>
      </c>
      <c r="R473" s="9">
        <f t="shared" ca="1" si="108"/>
        <v>1488.949128774703</v>
      </c>
      <c r="T473" s="9">
        <f t="shared" ca="1" si="109"/>
        <v>4.7595126160397285</v>
      </c>
      <c r="U473" s="9">
        <f t="shared" ca="1" si="110"/>
        <v>1488.949128774703</v>
      </c>
      <c r="V473" s="9">
        <f t="shared" ca="1" si="111"/>
        <v>31.589850653569329</v>
      </c>
      <c r="W473" s="9">
        <f t="shared" ca="1" si="98"/>
        <v>4.7595126160397285</v>
      </c>
      <c r="X473" s="9"/>
      <c r="Y473" s="9"/>
    </row>
    <row r="474" spans="3:25" x14ac:dyDescent="0.2">
      <c r="C474" s="9">
        <v>461</v>
      </c>
      <c r="D474" s="10">
        <f t="shared" ca="1" si="99"/>
        <v>0.55456625124880699</v>
      </c>
      <c r="E474" s="10">
        <f t="shared" ca="1" si="99"/>
        <v>8.5131976835982726E-2</v>
      </c>
      <c r="F474" s="10">
        <f t="shared" ca="1" si="100"/>
        <v>0.9342049049980008</v>
      </c>
      <c r="G474" s="10">
        <f t="shared" ca="1" si="101"/>
        <v>1509.34204904998</v>
      </c>
      <c r="H474" s="10">
        <f t="shared" ca="1" si="102"/>
        <v>0.52883915748824062</v>
      </c>
      <c r="I474" s="10">
        <f t="shared" ca="1" si="102"/>
        <v>0.50383232942609701</v>
      </c>
      <c r="J474" s="10">
        <f t="shared" ca="1" si="103"/>
        <v>-1.1284517136381964</v>
      </c>
      <c r="K474" s="10">
        <f t="shared" ca="1" si="104"/>
        <v>1488.715482863618</v>
      </c>
      <c r="L474" s="10">
        <f t="shared" ca="1" si="105"/>
        <v>0.95977391763620723</v>
      </c>
      <c r="M474" s="10">
        <f t="shared" ca="1" si="105"/>
        <v>0.30109866513633443</v>
      </c>
      <c r="N474" s="10">
        <f t="shared" ca="1" si="106"/>
        <v>-9.0430252009876838E-2</v>
      </c>
      <c r="O474" s="10">
        <f t="shared" ca="1" si="107"/>
        <v>1499.0956974799012</v>
      </c>
      <c r="R474" s="9">
        <f t="shared" ca="1" si="108"/>
        <v>1488.715482863618</v>
      </c>
      <c r="T474" s="9">
        <f t="shared" ca="1" si="109"/>
        <v>20.62656618636197</v>
      </c>
      <c r="U474" s="9">
        <f t="shared" ca="1" si="110"/>
        <v>1488.715482863618</v>
      </c>
      <c r="V474" s="9">
        <f t="shared" ca="1" si="111"/>
        <v>10.380214616283183</v>
      </c>
      <c r="W474" s="9">
        <f t="shared" ca="1" si="98"/>
        <v>10.380214616283183</v>
      </c>
      <c r="X474" s="9"/>
      <c r="Y474" s="9"/>
    </row>
    <row r="475" spans="3:25" x14ac:dyDescent="0.2">
      <c r="C475" s="9">
        <v>462</v>
      </c>
      <c r="D475" s="10">
        <f t="shared" ca="1" si="99"/>
        <v>0.10580919440786696</v>
      </c>
      <c r="E475" s="10">
        <f t="shared" ca="1" si="99"/>
        <v>3.642287314360515E-2</v>
      </c>
      <c r="F475" s="10">
        <f t="shared" ca="1" si="100"/>
        <v>2.0642292076312074</v>
      </c>
      <c r="G475" s="10">
        <f t="shared" ca="1" si="101"/>
        <v>1520.6422920763121</v>
      </c>
      <c r="H475" s="10">
        <f t="shared" ca="1" si="102"/>
        <v>0.15401218433888253</v>
      </c>
      <c r="I475" s="10">
        <f t="shared" ca="1" si="102"/>
        <v>1.3511359183799754E-2</v>
      </c>
      <c r="J475" s="10">
        <f t="shared" ca="1" si="103"/>
        <v>1.9273160156270464</v>
      </c>
      <c r="K475" s="10">
        <f t="shared" ca="1" si="104"/>
        <v>1519.2731601562705</v>
      </c>
      <c r="L475" s="10">
        <f t="shared" ca="1" si="105"/>
        <v>0.34293368858834616</v>
      </c>
      <c r="M475" s="10">
        <f t="shared" ca="1" si="105"/>
        <v>0.86146236232819773</v>
      </c>
      <c r="N475" s="10">
        <f t="shared" ca="1" si="106"/>
        <v>0.94288422582422238</v>
      </c>
      <c r="O475" s="10">
        <f t="shared" ca="1" si="107"/>
        <v>1509.4288422582422</v>
      </c>
      <c r="R475" s="9">
        <f t="shared" ca="1" si="108"/>
        <v>1509.4288422582422</v>
      </c>
      <c r="T475" s="9">
        <f t="shared" ca="1" si="109"/>
        <v>11.213449818069876</v>
      </c>
      <c r="U475" s="9">
        <f t="shared" ca="1" si="110"/>
        <v>9.8443178980282937</v>
      </c>
      <c r="V475" s="9">
        <f t="shared" ca="1" si="111"/>
        <v>1509.4288422582422</v>
      </c>
      <c r="W475" s="9">
        <f t="shared" ca="1" si="98"/>
        <v>9.8443178980282937</v>
      </c>
      <c r="X475" s="9"/>
      <c r="Y475" s="9"/>
    </row>
    <row r="476" spans="3:25" x14ac:dyDescent="0.2">
      <c r="C476" s="9">
        <v>463</v>
      </c>
      <c r="D476" s="10">
        <f t="shared" ca="1" si="99"/>
        <v>0.88226186199135459</v>
      </c>
      <c r="E476" s="10">
        <f t="shared" ca="1" si="99"/>
        <v>0.57203199626665735</v>
      </c>
      <c r="F476" s="10">
        <f t="shared" ca="1" si="100"/>
        <v>-0.45013752795632817</v>
      </c>
      <c r="G476" s="10">
        <f t="shared" ca="1" si="101"/>
        <v>1495.4986247204367</v>
      </c>
      <c r="H476" s="10">
        <f t="shared" ca="1" si="102"/>
        <v>0.17926426761598069</v>
      </c>
      <c r="I476" s="10">
        <f t="shared" ca="1" si="102"/>
        <v>0.87829412791447781</v>
      </c>
      <c r="J476" s="10">
        <f t="shared" ca="1" si="103"/>
        <v>1.3379192471507209</v>
      </c>
      <c r="K476" s="10">
        <f t="shared" ca="1" si="104"/>
        <v>1513.3791924715072</v>
      </c>
      <c r="L476" s="10">
        <f t="shared" ca="1" si="105"/>
        <v>0.53438824419137376</v>
      </c>
      <c r="M476" s="10">
        <f t="shared" ca="1" si="105"/>
        <v>0.77353148862423915</v>
      </c>
      <c r="N476" s="10">
        <f t="shared" ca="1" si="106"/>
        <v>0.16491771732645916</v>
      </c>
      <c r="O476" s="10">
        <f t="shared" ca="1" si="107"/>
        <v>1501.6491771732647</v>
      </c>
      <c r="R476" s="9">
        <f t="shared" ca="1" si="108"/>
        <v>1495.4986247204367</v>
      </c>
      <c r="T476" s="9">
        <f t="shared" ca="1" si="109"/>
        <v>1495.4986247204367</v>
      </c>
      <c r="U476" s="9">
        <f t="shared" ca="1" si="110"/>
        <v>17.88056775107043</v>
      </c>
      <c r="V476" s="9">
        <f t="shared" ca="1" si="111"/>
        <v>6.1505524528279238</v>
      </c>
      <c r="W476" s="9">
        <f t="shared" ca="1" si="98"/>
        <v>6.1505524528279238</v>
      </c>
      <c r="X476" s="9"/>
      <c r="Y476" s="9"/>
    </row>
    <row r="477" spans="3:25" x14ac:dyDescent="0.2">
      <c r="C477" s="9">
        <v>464</v>
      </c>
      <c r="D477" s="10">
        <f t="shared" ca="1" si="99"/>
        <v>0.5800912289675898</v>
      </c>
      <c r="E477" s="10">
        <f t="shared" ca="1" si="99"/>
        <v>0.48501380513662762</v>
      </c>
      <c r="F477" s="10">
        <f t="shared" ca="1" si="100"/>
        <v>-1.0389955039459575</v>
      </c>
      <c r="G477" s="10">
        <f t="shared" ca="1" si="101"/>
        <v>1489.6100449605403</v>
      </c>
      <c r="H477" s="10">
        <f t="shared" ca="1" si="102"/>
        <v>0.54211253298996553</v>
      </c>
      <c r="I477" s="10">
        <f t="shared" ca="1" si="102"/>
        <v>0.14666001212308621</v>
      </c>
      <c r="J477" s="10">
        <f t="shared" ca="1" si="103"/>
        <v>0.66908617634605683</v>
      </c>
      <c r="K477" s="10">
        <f t="shared" ca="1" si="104"/>
        <v>1506.6908617634606</v>
      </c>
      <c r="L477" s="10">
        <f t="shared" ca="1" si="105"/>
        <v>0.70434722381638126</v>
      </c>
      <c r="M477" s="10">
        <f t="shared" ca="1" si="105"/>
        <v>0.72864926408119379</v>
      </c>
      <c r="N477" s="10">
        <f t="shared" ca="1" si="106"/>
        <v>-0.11197944296655585</v>
      </c>
      <c r="O477" s="10">
        <f t="shared" ca="1" si="107"/>
        <v>1498.8802055703345</v>
      </c>
      <c r="R477" s="9">
        <f t="shared" ca="1" si="108"/>
        <v>1489.6100449605403</v>
      </c>
      <c r="T477" s="9">
        <f t="shared" ca="1" si="109"/>
        <v>1489.6100449605403</v>
      </c>
      <c r="U477" s="9">
        <f t="shared" ca="1" si="110"/>
        <v>17.080816802920253</v>
      </c>
      <c r="V477" s="9">
        <f t="shared" ca="1" si="111"/>
        <v>9.2701606097941749</v>
      </c>
      <c r="W477" s="9">
        <f t="shared" ca="1" si="98"/>
        <v>9.2701606097941749</v>
      </c>
      <c r="X477" s="9"/>
      <c r="Y477" s="9"/>
    </row>
    <row r="478" spans="3:25" x14ac:dyDescent="0.2">
      <c r="C478" s="9">
        <v>465</v>
      </c>
      <c r="D478" s="10">
        <f t="shared" ca="1" si="99"/>
        <v>0.78475620394369261</v>
      </c>
      <c r="E478" s="10">
        <f t="shared" ca="1" si="99"/>
        <v>0.92023752469421305</v>
      </c>
      <c r="F478" s="10">
        <f t="shared" ca="1" si="100"/>
        <v>0.61062861695996096</v>
      </c>
      <c r="G478" s="10">
        <f t="shared" ca="1" si="101"/>
        <v>1506.1062861695996</v>
      </c>
      <c r="H478" s="10">
        <f t="shared" ca="1" si="102"/>
        <v>8.8259131288365489E-2</v>
      </c>
      <c r="I478" s="10">
        <f t="shared" ca="1" si="102"/>
        <v>0.45629030694054784</v>
      </c>
      <c r="J478" s="10">
        <f t="shared" ca="1" si="103"/>
        <v>-2.1208219232249936</v>
      </c>
      <c r="K478" s="10">
        <f t="shared" ca="1" si="104"/>
        <v>1478.79178076775</v>
      </c>
      <c r="L478" s="10">
        <f t="shared" ca="1" si="105"/>
        <v>0.46508070787991218</v>
      </c>
      <c r="M478" s="10">
        <f t="shared" ca="1" si="105"/>
        <v>0.38710866596918925</v>
      </c>
      <c r="N478" s="10">
        <f t="shared" ca="1" si="106"/>
        <v>-0.9389260238519489</v>
      </c>
      <c r="O478" s="10">
        <f t="shared" ca="1" si="107"/>
        <v>1490.6107397614805</v>
      </c>
      <c r="R478" s="9">
        <f t="shared" ca="1" si="108"/>
        <v>1478.79178076775</v>
      </c>
      <c r="T478" s="9">
        <f t="shared" ca="1" si="109"/>
        <v>27.314505401849601</v>
      </c>
      <c r="U478" s="9">
        <f t="shared" ca="1" si="110"/>
        <v>1478.79178076775</v>
      </c>
      <c r="V478" s="9">
        <f t="shared" ca="1" si="111"/>
        <v>11.818958993730575</v>
      </c>
      <c r="W478" s="9">
        <f t="shared" ca="1" si="98"/>
        <v>11.818958993730575</v>
      </c>
      <c r="X478" s="9"/>
      <c r="Y478" s="9"/>
    </row>
    <row r="479" spans="3:25" x14ac:dyDescent="0.2">
      <c r="C479" s="9">
        <v>466</v>
      </c>
      <c r="D479" s="10">
        <f t="shared" ca="1" si="99"/>
        <v>0.41293298929303812</v>
      </c>
      <c r="E479" s="10">
        <f t="shared" ca="1" si="99"/>
        <v>8.6039730891271593E-2</v>
      </c>
      <c r="F479" s="10">
        <f t="shared" ca="1" si="100"/>
        <v>1.1403524773793134</v>
      </c>
      <c r="G479" s="10">
        <f t="shared" ca="1" si="101"/>
        <v>1511.4035247737932</v>
      </c>
      <c r="H479" s="10">
        <f t="shared" ca="1" si="102"/>
        <v>0.1652414645884912</v>
      </c>
      <c r="I479" s="10">
        <f t="shared" ca="1" si="102"/>
        <v>0.92754865419787824</v>
      </c>
      <c r="J479" s="10">
        <f t="shared" ca="1" si="103"/>
        <v>1.704307090454662</v>
      </c>
      <c r="K479" s="10">
        <f t="shared" ca="1" si="104"/>
        <v>1517.0430709045465</v>
      </c>
      <c r="L479" s="10">
        <f t="shared" ca="1" si="105"/>
        <v>0.62116950520861303</v>
      </c>
      <c r="M479" s="10">
        <f t="shared" ca="1" si="105"/>
        <v>2.4373107548852135E-2</v>
      </c>
      <c r="N479" s="10">
        <f t="shared" ca="1" si="106"/>
        <v>0.96443927597147139</v>
      </c>
      <c r="O479" s="10">
        <f t="shared" ca="1" si="107"/>
        <v>1509.6443927597147</v>
      </c>
      <c r="R479" s="9">
        <f t="shared" ca="1" si="108"/>
        <v>1509.6443927597147</v>
      </c>
      <c r="T479" s="9">
        <f t="shared" ca="1" si="109"/>
        <v>1.7591320140784319</v>
      </c>
      <c r="U479" s="9">
        <f t="shared" ca="1" si="110"/>
        <v>7.3986781448318197</v>
      </c>
      <c r="V479" s="9">
        <f t="shared" ca="1" si="111"/>
        <v>1509.6443927597147</v>
      </c>
      <c r="W479" s="9">
        <f t="shared" ca="1" si="98"/>
        <v>1.7591320140784319</v>
      </c>
      <c r="X479" s="9"/>
      <c r="Y479" s="9"/>
    </row>
    <row r="480" spans="3:25" x14ac:dyDescent="0.2">
      <c r="C480" s="9">
        <v>467</v>
      </c>
      <c r="D480" s="10">
        <f t="shared" ca="1" si="99"/>
        <v>0.82969158321297465</v>
      </c>
      <c r="E480" s="10">
        <f t="shared" ca="1" si="99"/>
        <v>0.36245851411030283</v>
      </c>
      <c r="F480" s="10">
        <f t="shared" ca="1" si="100"/>
        <v>-0.39673491906517411</v>
      </c>
      <c r="G480" s="10">
        <f t="shared" ca="1" si="101"/>
        <v>1496.0326508093483</v>
      </c>
      <c r="H480" s="10">
        <f t="shared" ca="1" si="102"/>
        <v>0.61380044701380043</v>
      </c>
      <c r="I480" s="10">
        <f t="shared" ca="1" si="102"/>
        <v>0.18318193616608791</v>
      </c>
      <c r="J480" s="10">
        <f t="shared" ca="1" si="103"/>
        <v>0.40271974096601182</v>
      </c>
      <c r="K480" s="10">
        <f t="shared" ca="1" si="104"/>
        <v>1504.0271974096602</v>
      </c>
      <c r="L480" s="10">
        <f t="shared" ca="1" si="105"/>
        <v>0.25815198899625624</v>
      </c>
      <c r="M480" s="10">
        <f t="shared" ca="1" si="105"/>
        <v>0.32878842657498086</v>
      </c>
      <c r="N480" s="10">
        <f t="shared" ca="1" si="106"/>
        <v>-0.78183309598059958</v>
      </c>
      <c r="O480" s="10">
        <f t="shared" ca="1" si="107"/>
        <v>1492.181669040194</v>
      </c>
      <c r="R480" s="9">
        <f t="shared" ca="1" si="108"/>
        <v>1492.181669040194</v>
      </c>
      <c r="T480" s="9">
        <f t="shared" ca="1" si="109"/>
        <v>3.8509817691542594</v>
      </c>
      <c r="U480" s="9">
        <f t="shared" ca="1" si="110"/>
        <v>11.845528369466138</v>
      </c>
      <c r="V480" s="9">
        <f t="shared" ca="1" si="111"/>
        <v>1492.181669040194</v>
      </c>
      <c r="W480" s="9">
        <f t="shared" ca="1" si="98"/>
        <v>3.8509817691542594</v>
      </c>
      <c r="X480" s="9"/>
      <c r="Y480" s="9"/>
    </row>
    <row r="481" spans="3:25" x14ac:dyDescent="0.2">
      <c r="C481" s="9">
        <v>468</v>
      </c>
      <c r="D481" s="10">
        <f t="shared" ca="1" si="99"/>
        <v>7.738149615182488E-3</v>
      </c>
      <c r="E481" s="10">
        <f t="shared" ca="1" si="99"/>
        <v>2.735033933180675E-2</v>
      </c>
      <c r="F481" s="10">
        <f t="shared" ca="1" si="100"/>
        <v>3.0722729039675358</v>
      </c>
      <c r="G481" s="10">
        <f t="shared" ca="1" si="101"/>
        <v>1530.7227290396754</v>
      </c>
      <c r="H481" s="10">
        <f t="shared" ca="1" si="102"/>
        <v>0.18207861056435892</v>
      </c>
      <c r="I481" s="10">
        <f t="shared" ca="1" si="102"/>
        <v>0.89501462682246657</v>
      </c>
      <c r="J481" s="10">
        <f t="shared" ca="1" si="103"/>
        <v>1.4584984224882185</v>
      </c>
      <c r="K481" s="10">
        <f t="shared" ca="1" si="104"/>
        <v>1514.5849842248822</v>
      </c>
      <c r="L481" s="10">
        <f t="shared" ca="1" si="105"/>
        <v>0.28572172362709558</v>
      </c>
      <c r="M481" s="10">
        <f t="shared" ca="1" si="105"/>
        <v>0.95946966667731959</v>
      </c>
      <c r="N481" s="10">
        <f t="shared" ca="1" si="106"/>
        <v>1.5318199365643836</v>
      </c>
      <c r="O481" s="10">
        <f t="shared" ca="1" si="107"/>
        <v>1515.3181993656437</v>
      </c>
      <c r="R481" s="9">
        <f t="shared" ca="1" si="108"/>
        <v>1514.5849842248822</v>
      </c>
      <c r="T481" s="9">
        <f t="shared" ca="1" si="109"/>
        <v>16.137744814793223</v>
      </c>
      <c r="U481" s="9">
        <f t="shared" ca="1" si="110"/>
        <v>1514.5849842248822</v>
      </c>
      <c r="V481" s="9">
        <f t="shared" ca="1" si="111"/>
        <v>0.73321514076155836</v>
      </c>
      <c r="W481" s="9">
        <f t="shared" ca="1" si="98"/>
        <v>0.73321514076155836</v>
      </c>
      <c r="X481" s="9"/>
      <c r="Y481" s="9"/>
    </row>
    <row r="482" spans="3:25" x14ac:dyDescent="0.2">
      <c r="C482" s="9">
        <v>469</v>
      </c>
      <c r="D482" s="10">
        <f t="shared" ca="1" si="99"/>
        <v>0.31804003429999583</v>
      </c>
      <c r="E482" s="10">
        <f t="shared" ca="1" si="99"/>
        <v>0.77388798713922502</v>
      </c>
      <c r="F482" s="10">
        <f t="shared" ca="1" si="100"/>
        <v>0.22633666583884737</v>
      </c>
      <c r="G482" s="10">
        <f t="shared" ca="1" si="101"/>
        <v>1502.2633666583886</v>
      </c>
      <c r="H482" s="10">
        <f t="shared" ca="1" si="102"/>
        <v>0.42194367970452906</v>
      </c>
      <c r="I482" s="10">
        <f t="shared" ca="1" si="102"/>
        <v>0.41456593986877743</v>
      </c>
      <c r="J482" s="10">
        <f t="shared" ca="1" si="103"/>
        <v>-1.1289154382980278</v>
      </c>
      <c r="K482" s="10">
        <f t="shared" ca="1" si="104"/>
        <v>1488.7108456170197</v>
      </c>
      <c r="L482" s="10">
        <f t="shared" ca="1" si="105"/>
        <v>0.66695969276884859</v>
      </c>
      <c r="M482" s="10">
        <f t="shared" ca="1" si="105"/>
        <v>0.96073437414441687</v>
      </c>
      <c r="N482" s="10">
        <f t="shared" ca="1" si="106"/>
        <v>0.87277597113954275</v>
      </c>
      <c r="O482" s="10">
        <f t="shared" ca="1" si="107"/>
        <v>1508.7277597113955</v>
      </c>
      <c r="R482" s="9">
        <f t="shared" ca="1" si="108"/>
        <v>1488.7108456170197</v>
      </c>
      <c r="T482" s="9">
        <f t="shared" ca="1" si="109"/>
        <v>13.552521041368891</v>
      </c>
      <c r="U482" s="9">
        <f t="shared" ca="1" si="110"/>
        <v>1488.7108456170197</v>
      </c>
      <c r="V482" s="9">
        <f t="shared" ca="1" si="111"/>
        <v>20.016914094375807</v>
      </c>
      <c r="W482" s="9">
        <f t="shared" ca="1" si="98"/>
        <v>13.552521041368891</v>
      </c>
      <c r="X482" s="9"/>
      <c r="Y482" s="9"/>
    </row>
    <row r="483" spans="3:25" x14ac:dyDescent="0.2">
      <c r="C483" s="9">
        <v>470</v>
      </c>
      <c r="D483" s="10">
        <f t="shared" ca="1" si="99"/>
        <v>8.9166322072167237E-3</v>
      </c>
      <c r="E483" s="10">
        <f t="shared" ca="1" si="99"/>
        <v>0.4494862653919105</v>
      </c>
      <c r="F483" s="10">
        <f t="shared" ca="1" si="100"/>
        <v>-2.9189511598760549</v>
      </c>
      <c r="G483" s="10">
        <f t="shared" ca="1" si="101"/>
        <v>1470.8104884012394</v>
      </c>
      <c r="H483" s="10">
        <f t="shared" ca="1" si="102"/>
        <v>0.2849116888119132</v>
      </c>
      <c r="I483" s="10">
        <f t="shared" ca="1" si="102"/>
        <v>0.82171178923113852</v>
      </c>
      <c r="J483" s="10">
        <f t="shared" ca="1" si="103"/>
        <v>0.69009842114849951</v>
      </c>
      <c r="K483" s="10">
        <f t="shared" ca="1" si="104"/>
        <v>1506.9009842114849</v>
      </c>
      <c r="L483" s="10">
        <f t="shared" ca="1" si="105"/>
        <v>0.41186759398474371</v>
      </c>
      <c r="M483" s="10">
        <f t="shared" ca="1" si="105"/>
        <v>5.1061430084472281E-2</v>
      </c>
      <c r="N483" s="10">
        <f t="shared" ca="1" si="106"/>
        <v>1.2639922479772945</v>
      </c>
      <c r="O483" s="10">
        <f t="shared" ca="1" si="107"/>
        <v>1512.6399224797728</v>
      </c>
      <c r="R483" s="9">
        <f t="shared" ca="1" si="108"/>
        <v>1470.8104884012394</v>
      </c>
      <c r="T483" s="9">
        <f t="shared" ca="1" si="109"/>
        <v>1470.8104884012394</v>
      </c>
      <c r="U483" s="9">
        <f t="shared" ca="1" si="110"/>
        <v>36.090495810245557</v>
      </c>
      <c r="V483" s="9">
        <f t="shared" ca="1" si="111"/>
        <v>41.829434078533495</v>
      </c>
      <c r="W483" s="9">
        <f t="shared" ca="1" si="98"/>
        <v>36.090495810245557</v>
      </c>
      <c r="X483" s="9"/>
      <c r="Y483" s="9"/>
    </row>
    <row r="484" spans="3:25" x14ac:dyDescent="0.2">
      <c r="C484" s="9">
        <v>471</v>
      </c>
      <c r="D484" s="10">
        <f t="shared" ca="1" si="99"/>
        <v>0.30830449143473415</v>
      </c>
      <c r="E484" s="10">
        <f t="shared" ca="1" si="99"/>
        <v>0.24453993072044677</v>
      </c>
      <c r="F484" s="10">
        <f t="shared" ca="1" si="100"/>
        <v>5.2618041869909281E-2</v>
      </c>
      <c r="G484" s="10">
        <f t="shared" ca="1" si="101"/>
        <v>1500.5261804186991</v>
      </c>
      <c r="H484" s="10">
        <f t="shared" ca="1" si="102"/>
        <v>0.66465044360828773</v>
      </c>
      <c r="I484" s="10">
        <f t="shared" ca="1" si="102"/>
        <v>6.8325178528252595E-2</v>
      </c>
      <c r="J484" s="10">
        <f t="shared" ca="1" si="103"/>
        <v>0.82185407772337749</v>
      </c>
      <c r="K484" s="10">
        <f t="shared" ca="1" si="104"/>
        <v>1508.2185407772338</v>
      </c>
      <c r="L484" s="10">
        <f t="shared" ca="1" si="105"/>
        <v>0.61648070971958124</v>
      </c>
      <c r="M484" s="10">
        <f t="shared" ca="1" si="105"/>
        <v>0.10814199052154527</v>
      </c>
      <c r="N484" s="10">
        <f t="shared" ca="1" si="106"/>
        <v>0.76513947290241391</v>
      </c>
      <c r="O484" s="10">
        <f t="shared" ca="1" si="107"/>
        <v>1507.6513947290241</v>
      </c>
      <c r="R484" s="9">
        <f t="shared" ca="1" si="108"/>
        <v>1500.5261804186991</v>
      </c>
      <c r="T484" s="9">
        <f t="shared" ca="1" si="109"/>
        <v>1500.5261804186991</v>
      </c>
      <c r="U484" s="9">
        <f t="shared" ca="1" si="110"/>
        <v>7.6923603585346427</v>
      </c>
      <c r="V484" s="9">
        <f t="shared" ca="1" si="111"/>
        <v>7.1252143103249637</v>
      </c>
      <c r="W484" s="9">
        <f t="shared" ca="1" si="98"/>
        <v>7.1252143103249637</v>
      </c>
      <c r="X484" s="9"/>
      <c r="Y484" s="9"/>
    </row>
    <row r="485" spans="3:25" x14ac:dyDescent="0.2">
      <c r="C485" s="9">
        <v>472</v>
      </c>
      <c r="D485" s="10">
        <f t="shared" ca="1" si="99"/>
        <v>0.94231993492737809</v>
      </c>
      <c r="E485" s="10">
        <f t="shared" ca="1" si="99"/>
        <v>0.22267285567624262</v>
      </c>
      <c r="F485" s="10">
        <f t="shared" ca="1" si="100"/>
        <v>5.8895813122231765E-2</v>
      </c>
      <c r="G485" s="10">
        <f t="shared" ca="1" si="101"/>
        <v>1500.5889581312224</v>
      </c>
      <c r="H485" s="10">
        <f t="shared" ca="1" si="102"/>
        <v>0.6318483653936795</v>
      </c>
      <c r="I485" s="10">
        <f t="shared" ca="1" si="102"/>
        <v>0.29218208271205959</v>
      </c>
      <c r="J485" s="10">
        <f t="shared" ca="1" si="103"/>
        <v>-0.25100526371832083</v>
      </c>
      <c r="K485" s="10">
        <f t="shared" ca="1" si="104"/>
        <v>1497.4899473628168</v>
      </c>
      <c r="L485" s="10">
        <f t="shared" ca="1" si="105"/>
        <v>0.53422953795896699</v>
      </c>
      <c r="M485" s="10">
        <f t="shared" ca="1" si="105"/>
        <v>0.51787357333900153</v>
      </c>
      <c r="N485" s="10">
        <f t="shared" ca="1" si="106"/>
        <v>-1.1127048661039558</v>
      </c>
      <c r="O485" s="10">
        <f t="shared" ca="1" si="107"/>
        <v>1488.8729513389605</v>
      </c>
      <c r="R485" s="9">
        <f t="shared" ca="1" si="108"/>
        <v>1488.8729513389605</v>
      </c>
      <c r="T485" s="9">
        <f t="shared" ca="1" si="109"/>
        <v>11.716006792261851</v>
      </c>
      <c r="U485" s="9">
        <f t="shared" ca="1" si="110"/>
        <v>8.6169960238562453</v>
      </c>
      <c r="V485" s="9">
        <f t="shared" ca="1" si="111"/>
        <v>1488.8729513389605</v>
      </c>
      <c r="W485" s="9">
        <f t="shared" ca="1" si="98"/>
        <v>8.6169960238562453</v>
      </c>
      <c r="X485" s="9"/>
      <c r="Y485" s="9"/>
    </row>
    <row r="486" spans="3:25" x14ac:dyDescent="0.2">
      <c r="C486" s="9">
        <v>473</v>
      </c>
      <c r="D486" s="10">
        <f t="shared" ca="1" si="99"/>
        <v>0.99448252824654881</v>
      </c>
      <c r="E486" s="10">
        <f t="shared" ca="1" si="99"/>
        <v>8.4632407839066004E-2</v>
      </c>
      <c r="F486" s="10">
        <f t="shared" ca="1" si="100"/>
        <v>9.0667188732780721E-2</v>
      </c>
      <c r="G486" s="10">
        <f t="shared" ca="1" si="101"/>
        <v>1500.9066718873278</v>
      </c>
      <c r="H486" s="10">
        <f t="shared" ca="1" si="102"/>
        <v>0.50445484972803578</v>
      </c>
      <c r="I486" s="10">
        <f t="shared" ca="1" si="102"/>
        <v>0.92638823627465738</v>
      </c>
      <c r="J486" s="10">
        <f t="shared" ca="1" si="103"/>
        <v>1.0469386791876842</v>
      </c>
      <c r="K486" s="10">
        <f t="shared" ca="1" si="104"/>
        <v>1510.4693867918768</v>
      </c>
      <c r="L486" s="10">
        <f t="shared" ca="1" si="105"/>
        <v>0.12921262384891818</v>
      </c>
      <c r="M486" s="10">
        <f t="shared" ca="1" si="105"/>
        <v>0.28390117913418933</v>
      </c>
      <c r="N486" s="10">
        <f t="shared" ca="1" si="106"/>
        <v>-0.42766604382655427</v>
      </c>
      <c r="O486" s="10">
        <f t="shared" ca="1" si="107"/>
        <v>1495.7233395617345</v>
      </c>
      <c r="R486" s="9">
        <f t="shared" ca="1" si="108"/>
        <v>1495.7233395617345</v>
      </c>
      <c r="T486" s="9">
        <f t="shared" ca="1" si="109"/>
        <v>5.1833323255932555</v>
      </c>
      <c r="U486" s="9">
        <f t="shared" ca="1" si="110"/>
        <v>14.746047230142267</v>
      </c>
      <c r="V486" s="9">
        <f t="shared" ca="1" si="111"/>
        <v>1495.7233395617345</v>
      </c>
      <c r="W486" s="9">
        <f t="shared" ca="1" si="98"/>
        <v>5.1833323255932555</v>
      </c>
      <c r="X486" s="9"/>
      <c r="Y486" s="9"/>
    </row>
    <row r="487" spans="3:25" x14ac:dyDescent="0.2">
      <c r="C487" s="9">
        <v>474</v>
      </c>
      <c r="D487" s="10">
        <f t="shared" ca="1" si="99"/>
        <v>0.34256405943866963</v>
      </c>
      <c r="E487" s="10">
        <f t="shared" ca="1" si="99"/>
        <v>2.3336033642225029E-2</v>
      </c>
      <c r="F487" s="10">
        <f t="shared" ca="1" si="100"/>
        <v>1.4480535980711036</v>
      </c>
      <c r="G487" s="10">
        <f t="shared" ca="1" si="101"/>
        <v>1514.480535980711</v>
      </c>
      <c r="H487" s="10">
        <f t="shared" ca="1" si="102"/>
        <v>0.61259714137518229</v>
      </c>
      <c r="I487" s="10">
        <f t="shared" ca="1" si="102"/>
        <v>0.51452750463053598</v>
      </c>
      <c r="J487" s="10">
        <f t="shared" ca="1" si="103"/>
        <v>-0.98587633151466625</v>
      </c>
      <c r="K487" s="10">
        <f t="shared" ca="1" si="104"/>
        <v>1490.1412366848533</v>
      </c>
      <c r="L487" s="10">
        <f t="shared" ca="1" si="105"/>
        <v>0.33550710309930121</v>
      </c>
      <c r="M487" s="10">
        <f t="shared" ca="1" si="105"/>
        <v>0.54629262652566546</v>
      </c>
      <c r="N487" s="10">
        <f t="shared" ca="1" si="106"/>
        <v>-1.4158341062059077</v>
      </c>
      <c r="O487" s="10">
        <f t="shared" ca="1" si="107"/>
        <v>1485.841658937941</v>
      </c>
      <c r="R487" s="9">
        <f t="shared" ca="1" si="108"/>
        <v>1485.841658937941</v>
      </c>
      <c r="T487" s="9">
        <f t="shared" ca="1" si="109"/>
        <v>28.638877042769991</v>
      </c>
      <c r="U487" s="9">
        <f t="shared" ca="1" si="110"/>
        <v>4.2995777469122913</v>
      </c>
      <c r="V487" s="9">
        <f t="shared" ca="1" si="111"/>
        <v>1485.841658937941</v>
      </c>
      <c r="W487" s="9">
        <f t="shared" ca="1" si="98"/>
        <v>4.2995777469122913</v>
      </c>
      <c r="X487" s="9"/>
      <c r="Y487" s="9"/>
    </row>
    <row r="488" spans="3:25" x14ac:dyDescent="0.2">
      <c r="C488" s="9">
        <v>475</v>
      </c>
      <c r="D488" s="10">
        <f t="shared" ca="1" si="99"/>
        <v>0.36846385073736765</v>
      </c>
      <c r="E488" s="10">
        <f t="shared" ca="1" si="99"/>
        <v>0.38936914574208537</v>
      </c>
      <c r="F488" s="10">
        <f t="shared" ca="1" si="100"/>
        <v>-1.0852262358685352</v>
      </c>
      <c r="G488" s="10">
        <f t="shared" ca="1" si="101"/>
        <v>1489.1477376413147</v>
      </c>
      <c r="H488" s="10">
        <f t="shared" ca="1" si="102"/>
        <v>0.49351740217239193</v>
      </c>
      <c r="I488" s="10">
        <f t="shared" ca="1" si="102"/>
        <v>0.39502683116651194</v>
      </c>
      <c r="J488" s="10">
        <f t="shared" ca="1" si="103"/>
        <v>-0.93917616433507856</v>
      </c>
      <c r="K488" s="10">
        <f t="shared" ca="1" si="104"/>
        <v>1490.6082383566493</v>
      </c>
      <c r="L488" s="10">
        <f t="shared" ca="1" si="105"/>
        <v>0.90216914909118162</v>
      </c>
      <c r="M488" s="10">
        <f t="shared" ca="1" si="105"/>
        <v>0.38470934323032102</v>
      </c>
      <c r="N488" s="10">
        <f t="shared" ca="1" si="106"/>
        <v>-0.33982871656107583</v>
      </c>
      <c r="O488" s="10">
        <f t="shared" ca="1" si="107"/>
        <v>1496.6017128343892</v>
      </c>
      <c r="R488" s="9">
        <f t="shared" ca="1" si="108"/>
        <v>1489.1477376413147</v>
      </c>
      <c r="T488" s="9">
        <f t="shared" ca="1" si="109"/>
        <v>1489.1477376413147</v>
      </c>
      <c r="U488" s="9">
        <f t="shared" ca="1" si="110"/>
        <v>1.4605007153345468</v>
      </c>
      <c r="V488" s="9">
        <f t="shared" ca="1" si="111"/>
        <v>7.4539751930744842</v>
      </c>
      <c r="W488" s="9">
        <f t="shared" ca="1" si="98"/>
        <v>1.4605007153345468</v>
      </c>
      <c r="X488" s="9"/>
      <c r="Y488" s="9"/>
    </row>
    <row r="489" spans="3:25" x14ac:dyDescent="0.2">
      <c r="C489" s="9">
        <v>476</v>
      </c>
      <c r="D489" s="10">
        <f t="shared" ca="1" si="99"/>
        <v>0.86521557722676912</v>
      </c>
      <c r="E489" s="10">
        <f t="shared" ca="1" si="99"/>
        <v>0.47235925480973728</v>
      </c>
      <c r="F489" s="10">
        <f t="shared" ca="1" si="100"/>
        <v>-0.53000672766619139</v>
      </c>
      <c r="G489" s="10">
        <f t="shared" ca="1" si="101"/>
        <v>1494.6999327233382</v>
      </c>
      <c r="H489" s="10">
        <f t="shared" ca="1" si="102"/>
        <v>0.20825485801346832</v>
      </c>
      <c r="I489" s="10">
        <f t="shared" ca="1" si="102"/>
        <v>0.14467406206571887</v>
      </c>
      <c r="J489" s="10">
        <f t="shared" ca="1" si="103"/>
        <v>1.0885898166851005</v>
      </c>
      <c r="K489" s="10">
        <f t="shared" ca="1" si="104"/>
        <v>1510.8858981668509</v>
      </c>
      <c r="L489" s="10">
        <f t="shared" ca="1" si="105"/>
        <v>0.37558206197875876</v>
      </c>
      <c r="M489" s="10">
        <f t="shared" ca="1" si="105"/>
        <v>0.11615513320963744</v>
      </c>
      <c r="N489" s="10">
        <f t="shared" ca="1" si="106"/>
        <v>1.0430239792077922</v>
      </c>
      <c r="O489" s="10">
        <f t="shared" ca="1" si="107"/>
        <v>1510.4302397920778</v>
      </c>
      <c r="R489" s="9">
        <f t="shared" ca="1" si="108"/>
        <v>1494.6999327233382</v>
      </c>
      <c r="T489" s="9">
        <f t="shared" ca="1" si="109"/>
        <v>1494.6999327233382</v>
      </c>
      <c r="U489" s="9">
        <f t="shared" ca="1" si="110"/>
        <v>16.185965443512714</v>
      </c>
      <c r="V489" s="9">
        <f t="shared" ca="1" si="111"/>
        <v>15.730307068739648</v>
      </c>
      <c r="W489" s="9">
        <f t="shared" ca="1" si="98"/>
        <v>15.730307068739648</v>
      </c>
      <c r="X489" s="9"/>
      <c r="Y489" s="9"/>
    </row>
    <row r="490" spans="3:25" x14ac:dyDescent="0.2">
      <c r="C490" s="9">
        <v>477</v>
      </c>
      <c r="D490" s="10">
        <f t="shared" ca="1" si="99"/>
        <v>0.74251984476959432</v>
      </c>
      <c r="E490" s="10">
        <f t="shared" ca="1" si="99"/>
        <v>0.77894174956027395</v>
      </c>
      <c r="F490" s="10">
        <f t="shared" ca="1" si="100"/>
        <v>0.13954587906726354</v>
      </c>
      <c r="G490" s="10">
        <f t="shared" ca="1" si="101"/>
        <v>1501.3954587906726</v>
      </c>
      <c r="H490" s="10">
        <f t="shared" ca="1" si="102"/>
        <v>0.4762518250213964</v>
      </c>
      <c r="I490" s="10">
        <f t="shared" ca="1" si="102"/>
        <v>0.66628086970491429</v>
      </c>
      <c r="J490" s="10">
        <f t="shared" ca="1" si="103"/>
        <v>-0.61157430194412854</v>
      </c>
      <c r="K490" s="10">
        <f t="shared" ca="1" si="104"/>
        <v>1493.8842569805588</v>
      </c>
      <c r="L490" s="10">
        <f t="shared" ca="1" si="105"/>
        <v>0.644112033088442</v>
      </c>
      <c r="M490" s="10">
        <f t="shared" ca="1" si="105"/>
        <v>0.94284608669843284</v>
      </c>
      <c r="N490" s="10">
        <f t="shared" ca="1" si="106"/>
        <v>0.87812608851270235</v>
      </c>
      <c r="O490" s="10">
        <f t="shared" ca="1" si="107"/>
        <v>1508.781260885127</v>
      </c>
      <c r="R490" s="9">
        <f t="shared" ca="1" si="108"/>
        <v>1493.8842569805588</v>
      </c>
      <c r="T490" s="9">
        <f t="shared" ca="1" si="109"/>
        <v>7.5112018101137892</v>
      </c>
      <c r="U490" s="9">
        <f t="shared" ca="1" si="110"/>
        <v>1493.8842569805588</v>
      </c>
      <c r="V490" s="9">
        <f t="shared" ca="1" si="111"/>
        <v>14.897003904568237</v>
      </c>
      <c r="W490" s="9">
        <f t="shared" ca="1" si="98"/>
        <v>7.5112018101137892</v>
      </c>
      <c r="X490" s="9"/>
      <c r="Y490" s="9"/>
    </row>
    <row r="491" spans="3:25" x14ac:dyDescent="0.2">
      <c r="C491" s="9">
        <v>478</v>
      </c>
      <c r="D491" s="10">
        <f t="shared" ca="1" si="99"/>
        <v>0.75785587360729978</v>
      </c>
      <c r="E491" s="10">
        <f t="shared" ca="1" si="99"/>
        <v>0.44283555721733703</v>
      </c>
      <c r="F491" s="10">
        <f t="shared" ca="1" si="100"/>
        <v>-0.69714467760080123</v>
      </c>
      <c r="G491" s="10">
        <f t="shared" ca="1" si="101"/>
        <v>1493.028553223992</v>
      </c>
      <c r="H491" s="10">
        <f t="shared" ca="1" si="102"/>
        <v>8.6820522980910475E-3</v>
      </c>
      <c r="I491" s="10">
        <f t="shared" ca="1" si="102"/>
        <v>0.576093935476785</v>
      </c>
      <c r="J491" s="10">
        <f t="shared" ca="1" si="103"/>
        <v>-2.7355746860718462</v>
      </c>
      <c r="K491" s="10">
        <f t="shared" ca="1" si="104"/>
        <v>1472.6442531392815</v>
      </c>
      <c r="L491" s="10">
        <f t="shared" ca="1" si="105"/>
        <v>0.34002357545331741</v>
      </c>
      <c r="M491" s="10">
        <f t="shared" ca="1" si="105"/>
        <v>0.54921444123199437</v>
      </c>
      <c r="N491" s="10">
        <f t="shared" ca="1" si="106"/>
        <v>-1.3991698365477374</v>
      </c>
      <c r="O491" s="10">
        <f t="shared" ca="1" si="107"/>
        <v>1486.0083016345227</v>
      </c>
      <c r="R491" s="9">
        <f t="shared" ca="1" si="108"/>
        <v>1472.6442531392815</v>
      </c>
      <c r="T491" s="9">
        <f t="shared" ca="1" si="109"/>
        <v>20.384300084710503</v>
      </c>
      <c r="U491" s="9">
        <f t="shared" ca="1" si="110"/>
        <v>1472.6442531392815</v>
      </c>
      <c r="V491" s="9">
        <f t="shared" ca="1" si="111"/>
        <v>13.36404849524115</v>
      </c>
      <c r="W491" s="9">
        <f t="shared" ca="1" si="98"/>
        <v>13.36404849524115</v>
      </c>
      <c r="X491" s="9"/>
      <c r="Y491" s="9"/>
    </row>
    <row r="492" spans="3:25" x14ac:dyDescent="0.2">
      <c r="C492" s="9">
        <v>479</v>
      </c>
      <c r="D492" s="10">
        <f t="shared" ca="1" si="99"/>
        <v>0.81381656714901696</v>
      </c>
      <c r="E492" s="10">
        <f t="shared" ca="1" si="99"/>
        <v>9.4585939609209801E-2</v>
      </c>
      <c r="F492" s="10">
        <f t="shared" ca="1" si="100"/>
        <v>0.5318430923367834</v>
      </c>
      <c r="G492" s="10">
        <f t="shared" ca="1" si="101"/>
        <v>1505.3184309233679</v>
      </c>
      <c r="H492" s="10">
        <f t="shared" ca="1" si="102"/>
        <v>0.43454395000213741</v>
      </c>
      <c r="I492" s="10">
        <f t="shared" ca="1" si="102"/>
        <v>0.4314956194016023</v>
      </c>
      <c r="J492" s="10">
        <f t="shared" ca="1" si="103"/>
        <v>-1.1733284066522613</v>
      </c>
      <c r="K492" s="10">
        <f t="shared" ca="1" si="104"/>
        <v>1488.2667159334774</v>
      </c>
      <c r="L492" s="10">
        <f t="shared" ca="1" si="105"/>
        <v>0.24008255266989054</v>
      </c>
      <c r="M492" s="10">
        <f t="shared" ca="1" si="105"/>
        <v>0.37983547332432044</v>
      </c>
      <c r="N492" s="10">
        <f t="shared" ca="1" si="106"/>
        <v>-1.2302097395720246</v>
      </c>
      <c r="O492" s="10">
        <f t="shared" ca="1" si="107"/>
        <v>1487.6979026042798</v>
      </c>
      <c r="R492" s="9">
        <f t="shared" ca="1" si="108"/>
        <v>1487.6979026042798</v>
      </c>
      <c r="T492" s="9">
        <f t="shared" ca="1" si="109"/>
        <v>17.62052831908818</v>
      </c>
      <c r="U492" s="9">
        <f t="shared" ca="1" si="110"/>
        <v>0.56881332919761007</v>
      </c>
      <c r="V492" s="9">
        <f t="shared" ca="1" si="111"/>
        <v>1487.6979026042798</v>
      </c>
      <c r="W492" s="9">
        <f t="shared" ca="1" si="98"/>
        <v>0.56881332919761007</v>
      </c>
      <c r="X492" s="9"/>
      <c r="Y492" s="9"/>
    </row>
    <row r="493" spans="3:25" x14ac:dyDescent="0.2">
      <c r="C493" s="9">
        <v>480</v>
      </c>
      <c r="D493" s="10">
        <f t="shared" ca="1" si="99"/>
        <v>0.65471225032382219</v>
      </c>
      <c r="E493" s="10">
        <f t="shared" ca="1" si="99"/>
        <v>0.55325939547237324</v>
      </c>
      <c r="F493" s="10">
        <f t="shared" ca="1" si="100"/>
        <v>-0.86933568223125568</v>
      </c>
      <c r="G493" s="10">
        <f t="shared" ca="1" si="101"/>
        <v>1491.3066431776874</v>
      </c>
      <c r="H493" s="10">
        <f t="shared" ca="1" si="102"/>
        <v>0.36677327690689832</v>
      </c>
      <c r="I493" s="10">
        <f t="shared" ca="1" si="102"/>
        <v>0.26948730742181237</v>
      </c>
      <c r="J493" s="10">
        <f t="shared" ca="1" si="103"/>
        <v>-0.17298718310350156</v>
      </c>
      <c r="K493" s="10">
        <f t="shared" ca="1" si="104"/>
        <v>1498.2701281689649</v>
      </c>
      <c r="L493" s="10">
        <f t="shared" ca="1" si="105"/>
        <v>0.82074778271161974</v>
      </c>
      <c r="M493" s="10">
        <f t="shared" ca="1" si="105"/>
        <v>0.11211254339190446</v>
      </c>
      <c r="N493" s="10">
        <f t="shared" ca="1" si="106"/>
        <v>0.47894779584838298</v>
      </c>
      <c r="O493" s="10">
        <f t="shared" ca="1" si="107"/>
        <v>1504.7894779584838</v>
      </c>
      <c r="R493" s="9">
        <f t="shared" ca="1" si="108"/>
        <v>1491.3066431776874</v>
      </c>
      <c r="T493" s="9">
        <f t="shared" ca="1" si="109"/>
        <v>1491.3066431776874</v>
      </c>
      <c r="U493" s="9">
        <f t="shared" ca="1" si="110"/>
        <v>6.9634849912774825</v>
      </c>
      <c r="V493" s="9">
        <f t="shared" ca="1" si="111"/>
        <v>13.482834780796338</v>
      </c>
      <c r="W493" s="9">
        <f t="shared" ca="1" si="98"/>
        <v>6.9634849912774825</v>
      </c>
      <c r="X493" s="9"/>
      <c r="Y493" s="9"/>
    </row>
    <row r="494" spans="3:25" x14ac:dyDescent="0.2">
      <c r="C494" s="9">
        <v>481</v>
      </c>
      <c r="D494" s="10">
        <f t="shared" ca="1" si="99"/>
        <v>0.71334702632846136</v>
      </c>
      <c r="E494" s="10">
        <f t="shared" ca="1" si="99"/>
        <v>0.65640934459071931</v>
      </c>
      <c r="F494" s="10">
        <f t="shared" ca="1" si="100"/>
        <v>-0.45595727955304494</v>
      </c>
      <c r="G494" s="10">
        <f t="shared" ca="1" si="101"/>
        <v>1495.4404272044696</v>
      </c>
      <c r="H494" s="10">
        <f t="shared" ca="1" si="102"/>
        <v>0.91725158757206349</v>
      </c>
      <c r="I494" s="10">
        <f t="shared" ca="1" si="102"/>
        <v>0.11946676989103899</v>
      </c>
      <c r="J494" s="10">
        <f t="shared" ca="1" si="103"/>
        <v>0.30393160647162915</v>
      </c>
      <c r="K494" s="10">
        <f t="shared" ca="1" si="104"/>
        <v>1503.0393160647163</v>
      </c>
      <c r="L494" s="10">
        <f t="shared" ca="1" si="105"/>
        <v>0.34859447679846911</v>
      </c>
      <c r="M494" s="10">
        <f t="shared" ca="1" si="105"/>
        <v>0.66920376560680095</v>
      </c>
      <c r="N494" s="10">
        <f t="shared" ca="1" si="106"/>
        <v>-0.70576075577835329</v>
      </c>
      <c r="O494" s="10">
        <f t="shared" ca="1" si="107"/>
        <v>1492.9423924422165</v>
      </c>
      <c r="R494" s="9">
        <f t="shared" ca="1" si="108"/>
        <v>1492.9423924422165</v>
      </c>
      <c r="T494" s="9">
        <f t="shared" ca="1" si="109"/>
        <v>2.4980347622531553</v>
      </c>
      <c r="U494" s="9">
        <f t="shared" ca="1" si="110"/>
        <v>10.096923622499844</v>
      </c>
      <c r="V494" s="9">
        <f t="shared" ca="1" si="111"/>
        <v>1492.9423924422165</v>
      </c>
      <c r="W494" s="9">
        <f t="shared" ca="1" si="98"/>
        <v>2.4980347622531553</v>
      </c>
      <c r="X494" s="9"/>
      <c r="Y494" s="9"/>
    </row>
    <row r="495" spans="3:25" x14ac:dyDescent="0.2">
      <c r="C495" s="9">
        <v>482</v>
      </c>
      <c r="D495" s="10">
        <f t="shared" ca="1" si="99"/>
        <v>0.2723440080340982</v>
      </c>
      <c r="E495" s="10">
        <f t="shared" ca="1" si="99"/>
        <v>0.89258035080400167</v>
      </c>
      <c r="F495" s="10">
        <f t="shared" ca="1" si="100"/>
        <v>1.2592487468484856</v>
      </c>
      <c r="G495" s="10">
        <f t="shared" ca="1" si="101"/>
        <v>1512.5924874684849</v>
      </c>
      <c r="H495" s="10">
        <f t="shared" ca="1" si="102"/>
        <v>4.3677059404751972E-3</v>
      </c>
      <c r="I495" s="10">
        <f t="shared" ca="1" si="102"/>
        <v>0.54031585724175346</v>
      </c>
      <c r="J495" s="10">
        <f t="shared" ca="1" si="103"/>
        <v>-3.1913191091510016</v>
      </c>
      <c r="K495" s="10">
        <f t="shared" ca="1" si="104"/>
        <v>1468.08680890849</v>
      </c>
      <c r="L495" s="10">
        <f t="shared" ca="1" si="105"/>
        <v>0.99622930501034068</v>
      </c>
      <c r="M495" s="10">
        <f t="shared" ca="1" si="105"/>
        <v>0.50618408374742463</v>
      </c>
      <c r="N495" s="10">
        <f t="shared" ca="1" si="106"/>
        <v>-8.6857598554372237E-2</v>
      </c>
      <c r="O495" s="10">
        <f t="shared" ca="1" si="107"/>
        <v>1499.1314240144563</v>
      </c>
      <c r="R495" s="9">
        <f t="shared" ca="1" si="108"/>
        <v>1468.08680890849</v>
      </c>
      <c r="T495" s="9">
        <f t="shared" ca="1" si="109"/>
        <v>44.505678559994976</v>
      </c>
      <c r="U495" s="9">
        <f t="shared" ca="1" si="110"/>
        <v>1468.08680890849</v>
      </c>
      <c r="V495" s="9">
        <f t="shared" ca="1" si="111"/>
        <v>31.044615105966386</v>
      </c>
      <c r="W495" s="9">
        <f t="shared" ca="1" si="98"/>
        <v>31.044615105966386</v>
      </c>
      <c r="X495" s="9"/>
      <c r="Y495" s="9"/>
    </row>
    <row r="496" spans="3:25" x14ac:dyDescent="0.2">
      <c r="C496" s="9">
        <v>483</v>
      </c>
      <c r="D496" s="10">
        <f t="shared" ca="1" si="99"/>
        <v>4.9816493104115622E-2</v>
      </c>
      <c r="E496" s="10">
        <f t="shared" ca="1" si="99"/>
        <v>0.1205697098829025</v>
      </c>
      <c r="F496" s="10">
        <f t="shared" ca="1" si="100"/>
        <v>1.7794122696124566</v>
      </c>
      <c r="G496" s="10">
        <f t="shared" ca="1" si="101"/>
        <v>1517.7941226961245</v>
      </c>
      <c r="H496" s="10">
        <f t="shared" ca="1" si="102"/>
        <v>8.642662677892432E-2</v>
      </c>
      <c r="I496" s="10">
        <f t="shared" ca="1" si="102"/>
        <v>0.60200515514991315</v>
      </c>
      <c r="J496" s="10">
        <f t="shared" ca="1" si="103"/>
        <v>-1.773743370790845</v>
      </c>
      <c r="K496" s="10">
        <f t="shared" ca="1" si="104"/>
        <v>1482.2625662920916</v>
      </c>
      <c r="L496" s="10">
        <f t="shared" ca="1" si="105"/>
        <v>4.8375390316222622E-2</v>
      </c>
      <c r="M496" s="10">
        <f t="shared" ca="1" si="105"/>
        <v>0.32229704311512386</v>
      </c>
      <c r="N496" s="10">
        <f t="shared" ca="1" si="106"/>
        <v>-1.0799609125482319</v>
      </c>
      <c r="O496" s="10">
        <f t="shared" ca="1" si="107"/>
        <v>1489.2003908745178</v>
      </c>
      <c r="R496" s="9">
        <f t="shared" ca="1" si="108"/>
        <v>1482.2625662920916</v>
      </c>
      <c r="T496" s="9">
        <f t="shared" ca="1" si="109"/>
        <v>35.531556404032926</v>
      </c>
      <c r="U496" s="9">
        <f t="shared" ca="1" si="110"/>
        <v>1482.2625662920916</v>
      </c>
      <c r="V496" s="9">
        <f t="shared" ca="1" si="111"/>
        <v>6.9378245824261739</v>
      </c>
      <c r="W496" s="9">
        <f t="shared" ca="1" si="98"/>
        <v>6.9378245824261739</v>
      </c>
      <c r="X496" s="9"/>
      <c r="Y496" s="9"/>
    </row>
    <row r="497" spans="3:25" x14ac:dyDescent="0.2">
      <c r="C497" s="9">
        <v>484</v>
      </c>
      <c r="D497" s="10">
        <f t="shared" ca="1" si="99"/>
        <v>0.4554975307498742</v>
      </c>
      <c r="E497" s="10">
        <f t="shared" ca="1" si="99"/>
        <v>4.0851950990091757E-3</v>
      </c>
      <c r="F497" s="10">
        <f t="shared" ca="1" si="100"/>
        <v>1.2536722074835158</v>
      </c>
      <c r="G497" s="10">
        <f t="shared" ca="1" si="101"/>
        <v>1512.5367220748351</v>
      </c>
      <c r="H497" s="10">
        <f t="shared" ca="1" si="102"/>
        <v>0.81695123541169534</v>
      </c>
      <c r="I497" s="10">
        <f t="shared" ca="1" si="102"/>
        <v>1.7695981363146318E-2</v>
      </c>
      <c r="J497" s="10">
        <f t="shared" ca="1" si="103"/>
        <v>0.63196003208152685</v>
      </c>
      <c r="K497" s="10">
        <f t="shared" ca="1" si="104"/>
        <v>1506.3196003208152</v>
      </c>
      <c r="L497" s="10">
        <f t="shared" ca="1" si="105"/>
        <v>0.34882374465259169</v>
      </c>
      <c r="M497" s="10">
        <f t="shared" ca="1" si="105"/>
        <v>0.25084194944639027</v>
      </c>
      <c r="N497" s="10">
        <f t="shared" ca="1" si="106"/>
        <v>-7.6777136988283364E-3</v>
      </c>
      <c r="O497" s="10">
        <f t="shared" ca="1" si="107"/>
        <v>1499.9232228630117</v>
      </c>
      <c r="R497" s="9">
        <f t="shared" ca="1" si="108"/>
        <v>1499.9232228630117</v>
      </c>
      <c r="T497" s="9">
        <f t="shared" ca="1" si="109"/>
        <v>12.613499211823409</v>
      </c>
      <c r="U497" s="9">
        <f t="shared" ca="1" si="110"/>
        <v>6.39637745780351</v>
      </c>
      <c r="V497" s="9">
        <f t="shared" ca="1" si="111"/>
        <v>1499.9232228630117</v>
      </c>
      <c r="W497" s="9">
        <f t="shared" ca="1" si="98"/>
        <v>6.39637745780351</v>
      </c>
      <c r="X497" s="9"/>
      <c r="Y497" s="9"/>
    </row>
    <row r="498" spans="3:25" x14ac:dyDescent="0.2">
      <c r="C498" s="9">
        <v>485</v>
      </c>
      <c r="D498" s="10">
        <f t="shared" ca="1" si="99"/>
        <v>0.5398829935487921</v>
      </c>
      <c r="E498" s="10">
        <f t="shared" ca="1" si="99"/>
        <v>0.94200301833686828</v>
      </c>
      <c r="F498" s="10">
        <f t="shared" ca="1" si="100"/>
        <v>1.0374095883990224</v>
      </c>
      <c r="G498" s="10">
        <f t="shared" ca="1" si="101"/>
        <v>1510.3740958839903</v>
      </c>
      <c r="H498" s="10">
        <f t="shared" ca="1" si="102"/>
        <v>0.32355441002842444</v>
      </c>
      <c r="I498" s="10">
        <f t="shared" ca="1" si="102"/>
        <v>1.1555982501814666E-2</v>
      </c>
      <c r="J498" s="10">
        <f t="shared" ca="1" si="103"/>
        <v>1.4982987678571626</v>
      </c>
      <c r="K498" s="10">
        <f t="shared" ca="1" si="104"/>
        <v>1514.9829876785716</v>
      </c>
      <c r="L498" s="10">
        <f t="shared" ca="1" si="105"/>
        <v>0.64036041383681708</v>
      </c>
      <c r="M498" s="10">
        <f t="shared" ca="1" si="105"/>
        <v>0.34260375838066903</v>
      </c>
      <c r="N498" s="10">
        <f t="shared" ca="1" si="106"/>
        <v>-0.51888268373979518</v>
      </c>
      <c r="O498" s="10">
        <f t="shared" ca="1" si="107"/>
        <v>1494.811173162602</v>
      </c>
      <c r="R498" s="9">
        <f t="shared" ca="1" si="108"/>
        <v>1494.811173162602</v>
      </c>
      <c r="T498" s="9">
        <f t="shared" ca="1" si="109"/>
        <v>15.562922721388304</v>
      </c>
      <c r="U498" s="9">
        <f t="shared" ca="1" si="110"/>
        <v>20.171814515969572</v>
      </c>
      <c r="V498" s="9">
        <f t="shared" ca="1" si="111"/>
        <v>1494.811173162602</v>
      </c>
      <c r="W498" s="9">
        <f t="shared" ca="1" si="98"/>
        <v>15.562922721388304</v>
      </c>
      <c r="X498" s="9"/>
      <c r="Y498" s="9"/>
    </row>
    <row r="499" spans="3:25" x14ac:dyDescent="0.2">
      <c r="C499" s="9">
        <v>486</v>
      </c>
      <c r="D499" s="10">
        <f t="shared" ca="1" si="99"/>
        <v>0.39997852361103148</v>
      </c>
      <c r="E499" s="10">
        <f t="shared" ca="1" si="99"/>
        <v>0.14868746550247725</v>
      </c>
      <c r="F499" s="10">
        <f t="shared" ca="1" si="100"/>
        <v>0.80473011266083183</v>
      </c>
      <c r="G499" s="10">
        <f t="shared" ca="1" si="101"/>
        <v>1508.0473011266083</v>
      </c>
      <c r="H499" s="10">
        <f t="shared" ca="1" si="102"/>
        <v>0.98586485293020043</v>
      </c>
      <c r="I499" s="10">
        <f t="shared" ca="1" si="102"/>
        <v>0.27152033684846222</v>
      </c>
      <c r="J499" s="10">
        <f t="shared" ca="1" si="103"/>
        <v>-2.2746454380859267E-2</v>
      </c>
      <c r="K499" s="10">
        <f t="shared" ca="1" si="104"/>
        <v>1499.7725354561915</v>
      </c>
      <c r="L499" s="10">
        <f t="shared" ca="1" si="105"/>
        <v>0.41411354819007029</v>
      </c>
      <c r="M499" s="10">
        <f t="shared" ca="1" si="105"/>
        <v>0.67119896286108793</v>
      </c>
      <c r="N499" s="10">
        <f t="shared" ca="1" si="106"/>
        <v>-0.63092072938733812</v>
      </c>
      <c r="O499" s="10">
        <f t="shared" ca="1" si="107"/>
        <v>1493.6907927061266</v>
      </c>
      <c r="R499" s="9">
        <f t="shared" ca="1" si="108"/>
        <v>1493.6907927061266</v>
      </c>
      <c r="T499" s="9">
        <f t="shared" ca="1" si="109"/>
        <v>14.356508420481759</v>
      </c>
      <c r="U499" s="9">
        <f t="shared" ca="1" si="110"/>
        <v>6.0817427500649046</v>
      </c>
      <c r="V499" s="9">
        <f t="shared" ca="1" si="111"/>
        <v>1493.6907927061266</v>
      </c>
      <c r="W499" s="9">
        <f t="shared" ca="1" si="98"/>
        <v>6.0817427500649046</v>
      </c>
      <c r="X499" s="9"/>
      <c r="Y499" s="9"/>
    </row>
    <row r="500" spans="3:25" x14ac:dyDescent="0.2">
      <c r="C500" s="9">
        <v>487</v>
      </c>
      <c r="D500" s="10">
        <f t="shared" ca="1" si="99"/>
        <v>0.73465117357746001</v>
      </c>
      <c r="E500" s="10">
        <f t="shared" ca="1" si="99"/>
        <v>0.99416659529443596</v>
      </c>
      <c r="F500" s="10">
        <f t="shared" ca="1" si="100"/>
        <v>0.7847871340147089</v>
      </c>
      <c r="G500" s="10">
        <f t="shared" ca="1" si="101"/>
        <v>1507.8478713401471</v>
      </c>
      <c r="H500" s="10">
        <f t="shared" ca="1" si="102"/>
        <v>0.92123175446028749</v>
      </c>
      <c r="I500" s="10">
        <f t="shared" ca="1" si="102"/>
        <v>0.55788121566619353</v>
      </c>
      <c r="J500" s="10">
        <f t="shared" ca="1" si="103"/>
        <v>-0.37858270381086828</v>
      </c>
      <c r="K500" s="10">
        <f t="shared" ca="1" si="104"/>
        <v>1496.2141729618913</v>
      </c>
      <c r="L500" s="10">
        <f t="shared" ca="1" si="105"/>
        <v>0.45065756682747593</v>
      </c>
      <c r="M500" s="10">
        <f t="shared" ca="1" si="105"/>
        <v>0.9736866051987797</v>
      </c>
      <c r="N500" s="10">
        <f t="shared" ca="1" si="106"/>
        <v>1.2453580054622186</v>
      </c>
      <c r="O500" s="10">
        <f t="shared" ca="1" si="107"/>
        <v>1512.4535800546221</v>
      </c>
      <c r="R500" s="9">
        <f t="shared" ca="1" si="108"/>
        <v>1496.2141729618913</v>
      </c>
      <c r="T500" s="9">
        <f t="shared" ca="1" si="109"/>
        <v>11.633698378255758</v>
      </c>
      <c r="U500" s="9">
        <f t="shared" ca="1" si="110"/>
        <v>1496.2141729618913</v>
      </c>
      <c r="V500" s="9">
        <f t="shared" ca="1" si="111"/>
        <v>16.239407092730744</v>
      </c>
      <c r="W500" s="9">
        <f t="shared" ca="1" si="98"/>
        <v>11.633698378255758</v>
      </c>
      <c r="X500" s="9"/>
      <c r="Y500" s="9"/>
    </row>
    <row r="501" spans="3:25" x14ac:dyDescent="0.2">
      <c r="C501" s="9">
        <v>488</v>
      </c>
      <c r="D501" s="10">
        <f t="shared" ca="1" si="99"/>
        <v>0.80122758478488909</v>
      </c>
      <c r="E501" s="10">
        <f t="shared" ca="1" si="99"/>
        <v>0.40475182709497615</v>
      </c>
      <c r="F501" s="10">
        <f t="shared" ca="1" si="100"/>
        <v>-0.55004312157625812</v>
      </c>
      <c r="G501" s="10">
        <f t="shared" ca="1" si="101"/>
        <v>1494.4995687842375</v>
      </c>
      <c r="H501" s="10">
        <f t="shared" ca="1" si="102"/>
        <v>0.71365329272089884</v>
      </c>
      <c r="I501" s="10">
        <f t="shared" ca="1" si="102"/>
        <v>0.6547580269955896</v>
      </c>
      <c r="J501" s="10">
        <f t="shared" ca="1" si="103"/>
        <v>-0.46273383039567695</v>
      </c>
      <c r="K501" s="10">
        <f t="shared" ca="1" si="104"/>
        <v>1495.3726616960432</v>
      </c>
      <c r="L501" s="10">
        <f t="shared" ca="1" si="105"/>
        <v>0.3441905712852148</v>
      </c>
      <c r="M501" s="10">
        <f t="shared" ca="1" si="105"/>
        <v>0.45429714454147374</v>
      </c>
      <c r="N501" s="10">
        <f t="shared" ca="1" si="106"/>
        <v>-1.400715294558635</v>
      </c>
      <c r="O501" s="10">
        <f t="shared" ca="1" si="107"/>
        <v>1485.9928470544137</v>
      </c>
      <c r="R501" s="9">
        <f t="shared" ca="1" si="108"/>
        <v>1485.9928470544137</v>
      </c>
      <c r="T501" s="9">
        <f t="shared" ca="1" si="109"/>
        <v>8.5067217298237665</v>
      </c>
      <c r="U501" s="9">
        <f t="shared" ca="1" si="110"/>
        <v>9.3798146416295367</v>
      </c>
      <c r="V501" s="9">
        <f t="shared" ca="1" si="111"/>
        <v>1485.9928470544137</v>
      </c>
      <c r="W501" s="9">
        <f t="shared" ca="1" si="98"/>
        <v>8.5067217298237665</v>
      </c>
      <c r="X501" s="9"/>
      <c r="Y501" s="9"/>
    </row>
    <row r="502" spans="3:25" x14ac:dyDescent="0.2">
      <c r="C502" s="9">
        <v>489</v>
      </c>
      <c r="D502" s="10">
        <f t="shared" ca="1" si="99"/>
        <v>0.93151456316578984</v>
      </c>
      <c r="E502" s="10">
        <f t="shared" ca="1" si="99"/>
        <v>0.99481345524031439</v>
      </c>
      <c r="F502" s="10">
        <f t="shared" ca="1" si="100"/>
        <v>0.37647879397381123</v>
      </c>
      <c r="G502" s="10">
        <f t="shared" ca="1" si="101"/>
        <v>1503.7647879397382</v>
      </c>
      <c r="H502" s="10">
        <f t="shared" ca="1" si="102"/>
        <v>0.77231286738174154</v>
      </c>
      <c r="I502" s="10">
        <f t="shared" ca="1" si="102"/>
        <v>0.81339039620034026</v>
      </c>
      <c r="J502" s="10">
        <f t="shared" ca="1" si="103"/>
        <v>0.27879931600580349</v>
      </c>
      <c r="K502" s="10">
        <f t="shared" ca="1" si="104"/>
        <v>1502.787993160058</v>
      </c>
      <c r="L502" s="10">
        <f t="shared" ca="1" si="105"/>
        <v>0.86873185321768742</v>
      </c>
      <c r="M502" s="10">
        <f t="shared" ca="1" si="105"/>
        <v>0.55402456102983499</v>
      </c>
      <c r="N502" s="10">
        <f t="shared" ca="1" si="106"/>
        <v>-0.50023926108773475</v>
      </c>
      <c r="O502" s="10">
        <f t="shared" ca="1" si="107"/>
        <v>1494.9976073891225</v>
      </c>
      <c r="R502" s="9">
        <f t="shared" ca="1" si="108"/>
        <v>1494.9976073891225</v>
      </c>
      <c r="T502" s="9">
        <f t="shared" ca="1" si="109"/>
        <v>8.7671805506156488</v>
      </c>
      <c r="U502" s="9">
        <f t="shared" ca="1" si="110"/>
        <v>7.7903857709354725</v>
      </c>
      <c r="V502" s="9">
        <f t="shared" ca="1" si="111"/>
        <v>1494.9976073891225</v>
      </c>
      <c r="W502" s="9">
        <f t="shared" ca="1" si="98"/>
        <v>7.7903857709354725</v>
      </c>
      <c r="X502" s="9"/>
      <c r="Y502" s="9"/>
    </row>
    <row r="503" spans="3:25" x14ac:dyDescent="0.2">
      <c r="C503" s="9">
        <v>490</v>
      </c>
      <c r="D503" s="10">
        <f t="shared" ca="1" si="99"/>
        <v>0.9172987062478446</v>
      </c>
      <c r="E503" s="10">
        <f t="shared" ca="1" si="99"/>
        <v>0.55417757412153268</v>
      </c>
      <c r="F503" s="10">
        <f t="shared" ca="1" si="100"/>
        <v>-0.39166255202573874</v>
      </c>
      <c r="G503" s="10">
        <f t="shared" ca="1" si="101"/>
        <v>1496.0833744797426</v>
      </c>
      <c r="H503" s="10">
        <f t="shared" ca="1" si="102"/>
        <v>0.11179881485169652</v>
      </c>
      <c r="I503" s="10">
        <f t="shared" ca="1" si="102"/>
        <v>0.44264314293664797</v>
      </c>
      <c r="J503" s="10">
        <f t="shared" ca="1" si="103"/>
        <v>-1.9588752248284347</v>
      </c>
      <c r="K503" s="10">
        <f t="shared" ca="1" si="104"/>
        <v>1480.4112477517156</v>
      </c>
      <c r="L503" s="10">
        <f t="shared" ca="1" si="105"/>
        <v>6.5488330830545283E-2</v>
      </c>
      <c r="M503" s="10">
        <f t="shared" ca="1" si="105"/>
        <v>2.0819442172988922E-2</v>
      </c>
      <c r="N503" s="10">
        <f t="shared" ca="1" si="106"/>
        <v>2.3149530251051376</v>
      </c>
      <c r="O503" s="10">
        <f t="shared" ca="1" si="107"/>
        <v>1523.1495302510514</v>
      </c>
      <c r="R503" s="9">
        <f t="shared" ca="1" si="108"/>
        <v>1480.4112477517156</v>
      </c>
      <c r="T503" s="9">
        <f t="shared" ca="1" si="109"/>
        <v>15.672126728027024</v>
      </c>
      <c r="U503" s="9">
        <f t="shared" ca="1" si="110"/>
        <v>1480.4112477517156</v>
      </c>
      <c r="V503" s="9">
        <f t="shared" ca="1" si="111"/>
        <v>42.73828249933581</v>
      </c>
      <c r="W503" s="9">
        <f t="shared" ca="1" si="98"/>
        <v>15.672126728027024</v>
      </c>
      <c r="X503" s="9"/>
      <c r="Y503" s="9"/>
    </row>
    <row r="504" spans="3:25" x14ac:dyDescent="0.2">
      <c r="C504" s="9">
        <v>491</v>
      </c>
      <c r="D504" s="10">
        <f t="shared" ca="1" si="99"/>
        <v>0.59181879577760388</v>
      </c>
      <c r="E504" s="10">
        <f t="shared" ca="1" si="99"/>
        <v>0.7795107315421963</v>
      </c>
      <c r="F504" s="10">
        <f t="shared" ca="1" si="100"/>
        <v>0.18883340350302327</v>
      </c>
      <c r="G504" s="10">
        <f t="shared" ca="1" si="101"/>
        <v>1501.8883340350303</v>
      </c>
      <c r="H504" s="10">
        <f t="shared" ca="1" si="102"/>
        <v>0.16573809974275144</v>
      </c>
      <c r="I504" s="10">
        <f t="shared" ca="1" si="102"/>
        <v>0.33463222701110595</v>
      </c>
      <c r="J504" s="10">
        <f t="shared" ca="1" si="103"/>
        <v>-0.96135236398389645</v>
      </c>
      <c r="K504" s="10">
        <f t="shared" ca="1" si="104"/>
        <v>1490.3864763601609</v>
      </c>
      <c r="L504" s="10">
        <f t="shared" ca="1" si="105"/>
        <v>0.97412324557363528</v>
      </c>
      <c r="M504" s="10">
        <f t="shared" ca="1" si="105"/>
        <v>0.30503123168903867</v>
      </c>
      <c r="N504" s="10">
        <f t="shared" ca="1" si="106"/>
        <v>-7.7608745907955662E-2</v>
      </c>
      <c r="O504" s="10">
        <f t="shared" ca="1" si="107"/>
        <v>1499.2239125409205</v>
      </c>
      <c r="R504" s="9">
        <f t="shared" ca="1" si="108"/>
        <v>1490.3864763601609</v>
      </c>
      <c r="T504" s="9">
        <f t="shared" ca="1" si="109"/>
        <v>11.50185767486937</v>
      </c>
      <c r="U504" s="9">
        <f t="shared" ca="1" si="110"/>
        <v>1490.3864763601609</v>
      </c>
      <c r="V504" s="9">
        <f t="shared" ca="1" si="111"/>
        <v>8.837436180759596</v>
      </c>
      <c r="W504" s="9">
        <f t="shared" ca="1" si="98"/>
        <v>8.837436180759596</v>
      </c>
      <c r="X504" s="9"/>
      <c r="Y504" s="9"/>
    </row>
    <row r="505" spans="3:25" x14ac:dyDescent="0.2">
      <c r="C505" s="9">
        <v>492</v>
      </c>
      <c r="D505" s="10">
        <f t="shared" ca="1" si="99"/>
        <v>0.28794565741919631</v>
      </c>
      <c r="E505" s="10">
        <f t="shared" ca="1" si="99"/>
        <v>0.38197093503699453</v>
      </c>
      <c r="F505" s="10">
        <f t="shared" ca="1" si="100"/>
        <v>-1.1635737314690753</v>
      </c>
      <c r="G505" s="10">
        <f t="shared" ca="1" si="101"/>
        <v>1488.3642626853093</v>
      </c>
      <c r="H505" s="10">
        <f t="shared" ca="1" si="102"/>
        <v>0.52559852385508576</v>
      </c>
      <c r="I505" s="10">
        <f t="shared" ca="1" si="102"/>
        <v>0.71171299444946856</v>
      </c>
      <c r="J505" s="10">
        <f t="shared" ca="1" si="103"/>
        <v>-0.27022670517639463</v>
      </c>
      <c r="K505" s="10">
        <f t="shared" ca="1" si="104"/>
        <v>1497.297732948236</v>
      </c>
      <c r="L505" s="10">
        <f t="shared" ca="1" si="105"/>
        <v>0.91245742521727524</v>
      </c>
      <c r="M505" s="10">
        <f t="shared" ca="1" si="105"/>
        <v>0.77527305712724282</v>
      </c>
      <c r="N505" s="10">
        <f t="shared" ca="1" si="106"/>
        <v>6.7687190665277203E-2</v>
      </c>
      <c r="O505" s="10">
        <f t="shared" ca="1" si="107"/>
        <v>1500.6768719066529</v>
      </c>
      <c r="R505" s="9">
        <f t="shared" ca="1" si="108"/>
        <v>1488.3642626853093</v>
      </c>
      <c r="T505" s="9">
        <f t="shared" ca="1" si="109"/>
        <v>1488.3642626853093</v>
      </c>
      <c r="U505" s="9">
        <f t="shared" ca="1" si="110"/>
        <v>8.9334702629266758</v>
      </c>
      <c r="V505" s="9">
        <f t="shared" ca="1" si="111"/>
        <v>12.312609221343564</v>
      </c>
      <c r="W505" s="9">
        <f t="shared" ca="1" si="98"/>
        <v>8.9334702629266758</v>
      </c>
      <c r="X505" s="9"/>
      <c r="Y505" s="9"/>
    </row>
    <row r="506" spans="3:25" x14ac:dyDescent="0.2">
      <c r="C506" s="9">
        <v>493</v>
      </c>
      <c r="D506" s="10">
        <f t="shared" ca="1" si="99"/>
        <v>0.15710821716855994</v>
      </c>
      <c r="E506" s="10">
        <f t="shared" ca="1" si="99"/>
        <v>0.79314747203245894</v>
      </c>
      <c r="F506" s="10">
        <f t="shared" ca="1" si="100"/>
        <v>0.51522789663674795</v>
      </c>
      <c r="G506" s="10">
        <f t="shared" ca="1" si="101"/>
        <v>1505.1522789663675</v>
      </c>
      <c r="H506" s="10">
        <f t="shared" ca="1" si="102"/>
        <v>7.5232048204928792E-2</v>
      </c>
      <c r="I506" s="10">
        <f t="shared" ca="1" si="102"/>
        <v>0.51548371748966981</v>
      </c>
      <c r="J506" s="10">
        <f t="shared" ca="1" si="103"/>
        <v>-2.2639646951434971</v>
      </c>
      <c r="K506" s="10">
        <f t="shared" ca="1" si="104"/>
        <v>1477.360353048565</v>
      </c>
      <c r="L506" s="10">
        <f t="shared" ca="1" si="105"/>
        <v>0.81529093377354001</v>
      </c>
      <c r="M506" s="10">
        <f t="shared" ca="1" si="105"/>
        <v>0.77791092623803748</v>
      </c>
      <c r="N506" s="10">
        <f t="shared" ca="1" si="106"/>
        <v>0.1115011945858993</v>
      </c>
      <c r="O506" s="10">
        <f t="shared" ca="1" si="107"/>
        <v>1501.1150119458589</v>
      </c>
      <c r="R506" s="9">
        <f t="shared" ca="1" si="108"/>
        <v>1477.360353048565</v>
      </c>
      <c r="T506" s="9">
        <f t="shared" ca="1" si="109"/>
        <v>27.791925917802473</v>
      </c>
      <c r="U506" s="9">
        <f t="shared" ca="1" si="110"/>
        <v>1477.360353048565</v>
      </c>
      <c r="V506" s="9">
        <f t="shared" ca="1" si="111"/>
        <v>23.754658897293893</v>
      </c>
      <c r="W506" s="9">
        <f t="shared" ca="1" si="98"/>
        <v>23.754658897293893</v>
      </c>
      <c r="X506" s="9"/>
      <c r="Y506" s="9"/>
    </row>
    <row r="507" spans="3:25" x14ac:dyDescent="0.2">
      <c r="C507" s="9">
        <v>494</v>
      </c>
      <c r="D507" s="10">
        <f t="shared" ca="1" si="99"/>
        <v>0.32127991527922761</v>
      </c>
      <c r="E507" s="10">
        <f t="shared" ca="1" si="99"/>
        <v>0.97239158331387543</v>
      </c>
      <c r="F507" s="10">
        <f t="shared" ca="1" si="100"/>
        <v>1.4843293322141866</v>
      </c>
      <c r="G507" s="10">
        <f t="shared" ca="1" si="101"/>
        <v>1514.8432933221418</v>
      </c>
      <c r="H507" s="10">
        <f t="shared" ca="1" si="102"/>
        <v>0.65286305610752149</v>
      </c>
      <c r="I507" s="10">
        <f t="shared" ca="1" si="102"/>
        <v>0.78017414224187409</v>
      </c>
      <c r="J507" s="10">
        <f t="shared" ca="1" si="103"/>
        <v>0.17403130290766089</v>
      </c>
      <c r="K507" s="10">
        <f t="shared" ca="1" si="104"/>
        <v>1501.7403130290766</v>
      </c>
      <c r="L507" s="10">
        <f t="shared" ca="1" si="105"/>
        <v>0.54863148841314258</v>
      </c>
      <c r="M507" s="10">
        <f t="shared" ca="1" si="105"/>
        <v>0.39627535445983963</v>
      </c>
      <c r="N507" s="10">
        <f t="shared" ca="1" si="106"/>
        <v>-0.87116201162448792</v>
      </c>
      <c r="O507" s="10">
        <f t="shared" ca="1" si="107"/>
        <v>1491.2883798837552</v>
      </c>
      <c r="R507" s="9">
        <f t="shared" ca="1" si="108"/>
        <v>1491.2883798837552</v>
      </c>
      <c r="T507" s="9">
        <f t="shared" ca="1" si="109"/>
        <v>23.55491343838662</v>
      </c>
      <c r="U507" s="9">
        <f t="shared" ca="1" si="110"/>
        <v>10.451933145321391</v>
      </c>
      <c r="V507" s="9">
        <f t="shared" ca="1" si="111"/>
        <v>1491.2883798837552</v>
      </c>
      <c r="W507" s="9">
        <f t="shared" ca="1" si="98"/>
        <v>10.451933145321391</v>
      </c>
      <c r="X507" s="9"/>
      <c r="Y507" s="9"/>
    </row>
    <row r="508" spans="3:25" x14ac:dyDescent="0.2">
      <c r="C508" s="9">
        <v>495</v>
      </c>
      <c r="D508" s="10">
        <f t="shared" ca="1" si="99"/>
        <v>0.37471897580846403</v>
      </c>
      <c r="E508" s="10">
        <f t="shared" ca="1" si="99"/>
        <v>6.6349283456422103E-2</v>
      </c>
      <c r="F508" s="10">
        <f t="shared" ca="1" si="100"/>
        <v>1.2811274459497148</v>
      </c>
      <c r="G508" s="10">
        <f t="shared" ca="1" si="101"/>
        <v>1512.8112744594971</v>
      </c>
      <c r="H508" s="10">
        <f t="shared" ca="1" si="102"/>
        <v>0.98410157018943445</v>
      </c>
      <c r="I508" s="10">
        <f t="shared" ca="1" si="102"/>
        <v>0.23428322176846994</v>
      </c>
      <c r="J508" s="10">
        <f t="shared" ca="1" si="103"/>
        <v>1.7650910451401169E-2</v>
      </c>
      <c r="K508" s="10">
        <f t="shared" ca="1" si="104"/>
        <v>1500.176509104514</v>
      </c>
      <c r="L508" s="10">
        <f t="shared" ca="1" si="105"/>
        <v>0.72209528587231697</v>
      </c>
      <c r="M508" s="10">
        <f t="shared" ca="1" si="105"/>
        <v>0.65883649245056897</v>
      </c>
      <c r="N508" s="10">
        <f t="shared" ca="1" si="106"/>
        <v>-0.43736414075608521</v>
      </c>
      <c r="O508" s="10">
        <f t="shared" ca="1" si="107"/>
        <v>1495.6263585924391</v>
      </c>
      <c r="R508" s="9">
        <f t="shared" ca="1" si="108"/>
        <v>1495.6263585924391</v>
      </c>
      <c r="T508" s="9">
        <f t="shared" ca="1" si="109"/>
        <v>17.184915867057953</v>
      </c>
      <c r="U508" s="9">
        <f t="shared" ca="1" si="110"/>
        <v>4.5501505120748789</v>
      </c>
      <c r="V508" s="9">
        <f t="shared" ca="1" si="111"/>
        <v>1495.6263585924391</v>
      </c>
      <c r="W508" s="9">
        <f t="shared" ca="1" si="98"/>
        <v>4.5501505120748789</v>
      </c>
      <c r="X508" s="9"/>
      <c r="Y508" s="9"/>
    </row>
    <row r="509" spans="3:25" x14ac:dyDescent="0.2">
      <c r="C509" s="9">
        <v>496</v>
      </c>
      <c r="D509" s="10">
        <f t="shared" ca="1" si="99"/>
        <v>0.62400201271945421</v>
      </c>
      <c r="E509" s="10">
        <f t="shared" ca="1" si="99"/>
        <v>0.52570297671052002</v>
      </c>
      <c r="F509" s="10">
        <f t="shared" ca="1" si="100"/>
        <v>-0.9585492537483683</v>
      </c>
      <c r="G509" s="10">
        <f t="shared" ca="1" si="101"/>
        <v>1490.4145074625162</v>
      </c>
      <c r="H509" s="10">
        <f t="shared" ca="1" si="102"/>
        <v>0.51119780066674703</v>
      </c>
      <c r="I509" s="10">
        <f t="shared" ca="1" si="102"/>
        <v>0.84367939572339701</v>
      </c>
      <c r="J509" s="10">
        <f t="shared" ca="1" si="103"/>
        <v>0.64317080377412872</v>
      </c>
      <c r="K509" s="10">
        <f t="shared" ca="1" si="104"/>
        <v>1506.4317080377414</v>
      </c>
      <c r="L509" s="10">
        <f t="shared" ca="1" si="105"/>
        <v>0.8982955112625356</v>
      </c>
      <c r="M509" s="10">
        <f t="shared" ca="1" si="105"/>
        <v>0.35433869974051346</v>
      </c>
      <c r="N509" s="10">
        <f t="shared" ca="1" si="106"/>
        <v>-0.28234779496071449</v>
      </c>
      <c r="O509" s="10">
        <f t="shared" ca="1" si="107"/>
        <v>1497.1765220503928</v>
      </c>
      <c r="R509" s="9">
        <f t="shared" ca="1" si="108"/>
        <v>1490.4145074625162</v>
      </c>
      <c r="T509" s="9">
        <f t="shared" ca="1" si="109"/>
        <v>1490.4145074625162</v>
      </c>
      <c r="U509" s="9">
        <f t="shared" ca="1" si="110"/>
        <v>16.017200575225161</v>
      </c>
      <c r="V509" s="9">
        <f t="shared" ca="1" si="111"/>
        <v>6.7620145878765925</v>
      </c>
      <c r="W509" s="9">
        <f t="shared" ca="1" si="98"/>
        <v>6.7620145878765925</v>
      </c>
      <c r="X509" s="9"/>
      <c r="Y509" s="9"/>
    </row>
    <row r="510" spans="3:25" x14ac:dyDescent="0.2">
      <c r="C510" s="9">
        <v>497</v>
      </c>
      <c r="D510" s="10">
        <f t="shared" ca="1" si="99"/>
        <v>0.31483552860209785</v>
      </c>
      <c r="E510" s="10">
        <f t="shared" ca="1" si="99"/>
        <v>0.17749010579292568</v>
      </c>
      <c r="F510" s="10">
        <f t="shared" ca="1" si="100"/>
        <v>0.6689385350810193</v>
      </c>
      <c r="G510" s="10">
        <f t="shared" ca="1" si="101"/>
        <v>1506.6893853508102</v>
      </c>
      <c r="H510" s="10">
        <f t="shared" ca="1" si="102"/>
        <v>0.26327337691277608</v>
      </c>
      <c r="I510" s="10">
        <f t="shared" ca="1" si="102"/>
        <v>9.337769585157063E-2</v>
      </c>
      <c r="J510" s="10">
        <f t="shared" ca="1" si="103"/>
        <v>1.360529345924266</v>
      </c>
      <c r="K510" s="10">
        <f t="shared" ca="1" si="104"/>
        <v>1513.6052934592426</v>
      </c>
      <c r="L510" s="10">
        <f t="shared" ca="1" si="105"/>
        <v>7.2348151037718411E-2</v>
      </c>
      <c r="M510" s="10">
        <f t="shared" ca="1" si="105"/>
        <v>0.36733886500150026</v>
      </c>
      <c r="N510" s="10">
        <f t="shared" ca="1" si="106"/>
        <v>-1.540720029741028</v>
      </c>
      <c r="O510" s="10">
        <f t="shared" ca="1" si="107"/>
        <v>1484.5927997025897</v>
      </c>
      <c r="R510" s="9">
        <f t="shared" ca="1" si="108"/>
        <v>1484.5927997025897</v>
      </c>
      <c r="T510" s="9">
        <f t="shared" ca="1" si="109"/>
        <v>22.096585648220525</v>
      </c>
      <c r="U510" s="9">
        <f t="shared" ca="1" si="110"/>
        <v>29.01249375665293</v>
      </c>
      <c r="V510" s="9">
        <f t="shared" ca="1" si="111"/>
        <v>1484.5927997025897</v>
      </c>
      <c r="W510" s="9">
        <f t="shared" ca="1" si="98"/>
        <v>22.096585648220525</v>
      </c>
      <c r="X510" s="9"/>
      <c r="Y510" s="9"/>
    </row>
    <row r="511" spans="3:25" x14ac:dyDescent="0.2">
      <c r="C511" s="9">
        <v>498</v>
      </c>
      <c r="D511" s="10">
        <f t="shared" ca="1" si="99"/>
        <v>8.0864305236126421E-2</v>
      </c>
      <c r="E511" s="10">
        <f t="shared" ca="1" si="99"/>
        <v>0.14244661711956641</v>
      </c>
      <c r="F511" s="10">
        <f t="shared" ca="1" si="100"/>
        <v>1.4028552649403818</v>
      </c>
      <c r="G511" s="10">
        <f t="shared" ca="1" si="101"/>
        <v>1514.0285526494038</v>
      </c>
      <c r="H511" s="10">
        <f t="shared" ca="1" si="102"/>
        <v>0.18731270091753083</v>
      </c>
      <c r="I511" s="10">
        <f t="shared" ca="1" si="102"/>
        <v>0.67207576937259716</v>
      </c>
      <c r="J511" s="10">
        <f t="shared" ca="1" si="103"/>
        <v>-0.86075456237856551</v>
      </c>
      <c r="K511" s="10">
        <f t="shared" ca="1" si="104"/>
        <v>1491.3924543762143</v>
      </c>
      <c r="L511" s="10">
        <f t="shared" ca="1" si="105"/>
        <v>0.31514508579803779</v>
      </c>
      <c r="M511" s="10">
        <f t="shared" ca="1" si="105"/>
        <v>7.4432949695960704E-2</v>
      </c>
      <c r="N511" s="10">
        <f t="shared" ca="1" si="106"/>
        <v>1.35649929561847</v>
      </c>
      <c r="O511" s="10">
        <f t="shared" ca="1" si="107"/>
        <v>1513.5649929561846</v>
      </c>
      <c r="R511" s="9">
        <f t="shared" ca="1" si="108"/>
        <v>1491.3924543762143</v>
      </c>
      <c r="T511" s="9">
        <f t="shared" ca="1" si="109"/>
        <v>22.636098273189418</v>
      </c>
      <c r="U511" s="9">
        <f t="shared" ca="1" si="110"/>
        <v>1491.3924543762143</v>
      </c>
      <c r="V511" s="9">
        <f t="shared" ca="1" si="111"/>
        <v>22.172538579970251</v>
      </c>
      <c r="W511" s="9">
        <f t="shared" ca="1" si="98"/>
        <v>22.172538579970251</v>
      </c>
      <c r="X511" s="9"/>
      <c r="Y511" s="9"/>
    </row>
    <row r="512" spans="3:25" x14ac:dyDescent="0.2">
      <c r="C512" s="9">
        <v>499</v>
      </c>
      <c r="D512" s="10">
        <f t="shared" ca="1" si="99"/>
        <v>0.85216065971959598</v>
      </c>
      <c r="E512" s="10">
        <f t="shared" ca="1" si="99"/>
        <v>0.64737668098033763</v>
      </c>
      <c r="F512" s="10">
        <f t="shared" ca="1" si="100"/>
        <v>-0.33997834516760728</v>
      </c>
      <c r="G512" s="10">
        <f t="shared" ca="1" si="101"/>
        <v>1496.6002165483239</v>
      </c>
      <c r="H512" s="10">
        <f t="shared" ca="1" si="102"/>
        <v>0.51780175342011325</v>
      </c>
      <c r="I512" s="10">
        <f t="shared" ca="1" si="102"/>
        <v>0.77247947701523734</v>
      </c>
      <c r="J512" s="10">
        <f t="shared" ca="1" si="103"/>
        <v>0.1615112539106752</v>
      </c>
      <c r="K512" s="10">
        <f t="shared" ca="1" si="104"/>
        <v>1501.6151125391068</v>
      </c>
      <c r="L512" s="10">
        <f t="shared" ca="1" si="105"/>
        <v>0.29227900935840889</v>
      </c>
      <c r="M512" s="10">
        <f t="shared" ca="1" si="105"/>
        <v>0.98869300093673329</v>
      </c>
      <c r="N512" s="10">
        <f t="shared" ca="1" si="106"/>
        <v>1.5645117531471617</v>
      </c>
      <c r="O512" s="10">
        <f t="shared" ca="1" si="107"/>
        <v>1515.6451175314717</v>
      </c>
      <c r="R512" s="9">
        <f t="shared" ca="1" si="108"/>
        <v>1496.6002165483239</v>
      </c>
      <c r="T512" s="9">
        <f t="shared" ca="1" si="109"/>
        <v>1496.6002165483239</v>
      </c>
      <c r="U512" s="9">
        <f t="shared" ca="1" si="110"/>
        <v>5.0148959907828612</v>
      </c>
      <c r="V512" s="9">
        <f t="shared" ca="1" si="111"/>
        <v>19.044900983147727</v>
      </c>
      <c r="W512" s="9">
        <f t="shared" ca="1" si="98"/>
        <v>5.0148959907828612</v>
      </c>
      <c r="X512" s="9"/>
      <c r="Y512" s="9"/>
    </row>
    <row r="513" spans="3:25" x14ac:dyDescent="0.2">
      <c r="C513" s="9">
        <v>500</v>
      </c>
      <c r="D513" s="10">
        <f t="shared" ca="1" si="99"/>
        <v>0.97000918584719753</v>
      </c>
      <c r="E513" s="10">
        <f t="shared" ca="1" si="99"/>
        <v>0.77105428330916881</v>
      </c>
      <c r="F513" s="10">
        <f t="shared" ca="1" si="100"/>
        <v>3.2550650068012645E-2</v>
      </c>
      <c r="G513" s="10">
        <f t="shared" ca="1" si="101"/>
        <v>1500.3255065006801</v>
      </c>
      <c r="H513" s="10">
        <f t="shared" ca="1" si="102"/>
        <v>0.29840172787751962</v>
      </c>
      <c r="I513" s="10">
        <f t="shared" ca="1" si="102"/>
        <v>0.11117263361327823</v>
      </c>
      <c r="J513" s="10">
        <f t="shared" ca="1" si="103"/>
        <v>1.1909614194538987</v>
      </c>
      <c r="K513" s="10">
        <f t="shared" ca="1" si="104"/>
        <v>1511.909614194539</v>
      </c>
      <c r="L513" s="10">
        <f t="shared" ca="1" si="105"/>
        <v>0.19064260421554324</v>
      </c>
      <c r="M513" s="10">
        <f t="shared" ca="1" si="105"/>
        <v>6.2140458422642708E-2</v>
      </c>
      <c r="N513" s="10">
        <f t="shared" ca="1" si="106"/>
        <v>1.6836165047657525</v>
      </c>
      <c r="O513" s="10">
        <f t="shared" ca="1" si="107"/>
        <v>1516.8361650476575</v>
      </c>
      <c r="R513" s="9">
        <f t="shared" ca="1" si="108"/>
        <v>1500.3255065006801</v>
      </c>
      <c r="T513" s="9">
        <f t="shared" ca="1" si="109"/>
        <v>1500.3255065006801</v>
      </c>
      <c r="U513" s="9">
        <f t="shared" ca="1" si="110"/>
        <v>11.584107693858869</v>
      </c>
      <c r="V513" s="9">
        <f t="shared" ca="1" si="111"/>
        <v>16.510658546977311</v>
      </c>
      <c r="W513" s="9">
        <f t="shared" ca="1" si="98"/>
        <v>11.584107693858869</v>
      </c>
      <c r="X513" s="9"/>
      <c r="Y513" s="9"/>
    </row>
    <row r="514" spans="3:25" x14ac:dyDescent="0.2">
      <c r="U514" s="9"/>
      <c r="V514" s="9"/>
      <c r="W514" s="9"/>
      <c r="X514" s="9"/>
      <c r="Y514" s="9"/>
    </row>
    <row r="515" spans="3:25" x14ac:dyDescent="0.2">
      <c r="U515" s="9"/>
      <c r="V515" s="9"/>
      <c r="W515" s="9"/>
      <c r="X515" s="9"/>
      <c r="Y515" s="9"/>
    </row>
    <row r="516" spans="3:25" x14ac:dyDescent="0.2">
      <c r="U516" s="9"/>
      <c r="V516" s="9"/>
      <c r="W516" s="9"/>
      <c r="X516" s="9"/>
      <c r="Y516" s="9"/>
    </row>
    <row r="517" spans="3:25" x14ac:dyDescent="0.2">
      <c r="U517" s="9"/>
      <c r="V517" s="9"/>
      <c r="W517" s="9"/>
      <c r="X517" s="9"/>
      <c r="Y517" s="9"/>
    </row>
    <row r="518" spans="3:25" x14ac:dyDescent="0.2">
      <c r="U518" s="9"/>
      <c r="V518" s="9"/>
      <c r="W518" s="9"/>
      <c r="X518" s="9"/>
      <c r="Y518" s="9"/>
    </row>
    <row r="519" spans="3:25" x14ac:dyDescent="0.2">
      <c r="U519" s="9"/>
      <c r="V519" s="9"/>
      <c r="W519" s="9"/>
      <c r="X519" s="9"/>
      <c r="Y519" s="9"/>
    </row>
    <row r="520" spans="3:25" x14ac:dyDescent="0.2">
      <c r="U520" s="9"/>
      <c r="V520" s="9"/>
      <c r="W520" s="9"/>
      <c r="X520" s="9"/>
      <c r="Y520" s="9"/>
    </row>
    <row r="521" spans="3:25" x14ac:dyDescent="0.2">
      <c r="U521" s="9"/>
      <c r="V521" s="9"/>
      <c r="W521" s="9"/>
      <c r="X521" s="9"/>
      <c r="Y521" s="9"/>
    </row>
    <row r="522" spans="3:25" x14ac:dyDescent="0.2">
      <c r="U522" s="9"/>
      <c r="V522" s="9"/>
      <c r="W522" s="9"/>
      <c r="X522" s="9"/>
      <c r="Y522" s="9"/>
    </row>
    <row r="523" spans="3:25" x14ac:dyDescent="0.2">
      <c r="U523" s="9"/>
      <c r="V523" s="9"/>
      <c r="W523" s="9"/>
      <c r="X523" s="9"/>
      <c r="Y523" s="9"/>
    </row>
    <row r="524" spans="3:25" x14ac:dyDescent="0.2">
      <c r="U524" s="9"/>
      <c r="V524" s="9"/>
      <c r="W524" s="9"/>
      <c r="X524" s="9"/>
      <c r="Y524" s="9"/>
    </row>
    <row r="525" spans="3:25" x14ac:dyDescent="0.2">
      <c r="U525" s="9"/>
      <c r="V525" s="9"/>
      <c r="W525" s="9"/>
      <c r="X525" s="9"/>
      <c r="Y525" s="9"/>
    </row>
    <row r="526" spans="3:25" x14ac:dyDescent="0.2">
      <c r="U526" s="9"/>
      <c r="V526" s="9"/>
      <c r="W526" s="9"/>
      <c r="X526" s="9"/>
      <c r="Y526" s="9"/>
    </row>
    <row r="527" spans="3:25" x14ac:dyDescent="0.2">
      <c r="U527" s="9"/>
      <c r="V527" s="9"/>
      <c r="W527" s="9"/>
      <c r="X527" s="9"/>
      <c r="Y527" s="9"/>
    </row>
    <row r="528" spans="3:25" x14ac:dyDescent="0.2">
      <c r="U528" s="9"/>
      <c r="V528" s="9"/>
      <c r="W528" s="9"/>
      <c r="X528" s="9"/>
      <c r="Y528" s="9"/>
    </row>
    <row r="529" spans="21:25" x14ac:dyDescent="0.2">
      <c r="U529" s="9"/>
      <c r="V529" s="9"/>
      <c r="W529" s="9"/>
      <c r="X529" s="9"/>
      <c r="Y529" s="9"/>
    </row>
    <row r="530" spans="21:25" x14ac:dyDescent="0.2">
      <c r="U530" s="9"/>
      <c r="V530" s="9"/>
      <c r="W530" s="9"/>
      <c r="X530" s="9"/>
      <c r="Y530" s="9"/>
    </row>
    <row r="531" spans="21:25" x14ac:dyDescent="0.2">
      <c r="U531" s="9"/>
      <c r="V531" s="9"/>
      <c r="W531" s="9"/>
      <c r="X531" s="9"/>
      <c r="Y531" s="9"/>
    </row>
    <row r="532" spans="21:25" x14ac:dyDescent="0.2">
      <c r="U532" s="9"/>
      <c r="V532" s="9"/>
      <c r="W532" s="9"/>
      <c r="X532" s="9"/>
      <c r="Y532" s="9"/>
    </row>
    <row r="533" spans="21:25" x14ac:dyDescent="0.2">
      <c r="U533" s="9"/>
      <c r="V533" s="9"/>
      <c r="W533" s="9"/>
      <c r="X533" s="9"/>
      <c r="Y533" s="9"/>
    </row>
    <row r="534" spans="21:25" x14ac:dyDescent="0.2">
      <c r="U534" s="9"/>
      <c r="V534" s="9"/>
      <c r="W534" s="9"/>
      <c r="X534" s="9"/>
      <c r="Y534" s="9"/>
    </row>
    <row r="535" spans="21:25" x14ac:dyDescent="0.2">
      <c r="U535" s="9"/>
      <c r="V535" s="9"/>
      <c r="W535" s="9"/>
      <c r="X535" s="9"/>
      <c r="Y535" s="9"/>
    </row>
    <row r="536" spans="21:25" x14ac:dyDescent="0.2">
      <c r="U536" s="9"/>
      <c r="V536" s="9"/>
      <c r="W536" s="9"/>
      <c r="X536" s="9"/>
      <c r="Y536" s="9"/>
    </row>
    <row r="537" spans="21:25" x14ac:dyDescent="0.2">
      <c r="U537" s="9"/>
      <c r="V537" s="9"/>
      <c r="W537" s="9"/>
      <c r="X537" s="9"/>
      <c r="Y537" s="9"/>
    </row>
    <row r="538" spans="21:25" x14ac:dyDescent="0.2">
      <c r="U538" s="9"/>
      <c r="V538" s="9"/>
      <c r="W538" s="9"/>
      <c r="X538" s="9"/>
      <c r="Y538" s="9"/>
    </row>
    <row r="539" spans="21:25" x14ac:dyDescent="0.2">
      <c r="U539" s="9"/>
      <c r="V539" s="9"/>
      <c r="W539" s="9"/>
      <c r="X539" s="9"/>
      <c r="Y539" s="9"/>
    </row>
    <row r="540" spans="21:25" x14ac:dyDescent="0.2">
      <c r="U540" s="9"/>
      <c r="V540" s="9"/>
      <c r="W540" s="9"/>
      <c r="X540" s="9"/>
      <c r="Y540" s="9"/>
    </row>
    <row r="541" spans="21:25" x14ac:dyDescent="0.2">
      <c r="U541" s="9"/>
      <c r="V541" s="9"/>
      <c r="W541" s="9"/>
      <c r="X541" s="9"/>
      <c r="Y541" s="9"/>
    </row>
    <row r="542" spans="21:25" x14ac:dyDescent="0.2">
      <c r="U542" s="9"/>
      <c r="V542" s="9"/>
      <c r="W542" s="9"/>
      <c r="X542" s="9"/>
      <c r="Y542" s="9"/>
    </row>
    <row r="543" spans="21:25" x14ac:dyDescent="0.2">
      <c r="U543" s="9"/>
      <c r="V543" s="9"/>
      <c r="W543" s="9"/>
      <c r="X543" s="9"/>
      <c r="Y543" s="9"/>
    </row>
    <row r="544" spans="21:25" x14ac:dyDescent="0.2">
      <c r="U544" s="9"/>
      <c r="V544" s="9"/>
      <c r="W544" s="9"/>
      <c r="X544" s="9"/>
      <c r="Y544" s="9"/>
    </row>
    <row r="545" spans="21:25" x14ac:dyDescent="0.2">
      <c r="U545" s="9"/>
      <c r="V545" s="9"/>
      <c r="W545" s="9"/>
      <c r="X545" s="9"/>
      <c r="Y545" s="9"/>
    </row>
    <row r="546" spans="21:25" x14ac:dyDescent="0.2">
      <c r="U546" s="9"/>
      <c r="V546" s="9"/>
      <c r="W546" s="9"/>
      <c r="X546" s="9"/>
      <c r="Y546" s="9"/>
    </row>
    <row r="547" spans="21:25" x14ac:dyDescent="0.2">
      <c r="U547" s="9"/>
      <c r="V547" s="9"/>
      <c r="W547" s="9"/>
      <c r="X547" s="9"/>
      <c r="Y547" s="9"/>
    </row>
    <row r="548" spans="21:25" x14ac:dyDescent="0.2">
      <c r="U548" s="9"/>
      <c r="V548" s="9"/>
      <c r="W548" s="9"/>
      <c r="X548" s="9"/>
      <c r="Y548" s="9"/>
    </row>
    <row r="549" spans="21:25" x14ac:dyDescent="0.2">
      <c r="U549" s="9"/>
      <c r="V549" s="9"/>
      <c r="W549" s="9"/>
      <c r="X549" s="9"/>
      <c r="Y549" s="9"/>
    </row>
    <row r="550" spans="21:25" x14ac:dyDescent="0.2">
      <c r="U550" s="9"/>
      <c r="V550" s="9"/>
      <c r="W550" s="9"/>
      <c r="X550" s="9"/>
      <c r="Y550" s="9"/>
    </row>
    <row r="551" spans="21:25" x14ac:dyDescent="0.2">
      <c r="U551" s="9"/>
      <c r="V551" s="9"/>
      <c r="W551" s="9"/>
      <c r="X551" s="9"/>
      <c r="Y551" s="9"/>
    </row>
    <row r="552" spans="21:25" x14ac:dyDescent="0.2">
      <c r="U552" s="9"/>
      <c r="V552" s="9"/>
      <c r="W552" s="9"/>
      <c r="X552" s="9"/>
      <c r="Y552" s="9"/>
    </row>
    <row r="553" spans="21:25" x14ac:dyDescent="0.2">
      <c r="U553" s="9"/>
      <c r="V553" s="9"/>
      <c r="W553" s="9"/>
      <c r="X553" s="9"/>
      <c r="Y553" s="9"/>
    </row>
    <row r="554" spans="21:25" x14ac:dyDescent="0.2">
      <c r="U554" s="9"/>
      <c r="V554" s="9"/>
      <c r="W554" s="9"/>
      <c r="X554" s="9"/>
      <c r="Y554" s="9"/>
    </row>
    <row r="555" spans="21:25" x14ac:dyDescent="0.2">
      <c r="U555" s="9"/>
      <c r="V555" s="9"/>
      <c r="W555" s="9"/>
      <c r="X555" s="9"/>
      <c r="Y555" s="9"/>
    </row>
    <row r="556" spans="21:25" x14ac:dyDescent="0.2">
      <c r="U556" s="9"/>
      <c r="V556" s="9"/>
      <c r="W556" s="9"/>
      <c r="X556" s="9"/>
      <c r="Y556" s="9"/>
    </row>
    <row r="557" spans="21:25" x14ac:dyDescent="0.2">
      <c r="U557" s="9"/>
      <c r="V557" s="9"/>
      <c r="W557" s="9"/>
      <c r="X557" s="9"/>
      <c r="Y557" s="9"/>
    </row>
    <row r="558" spans="21:25" x14ac:dyDescent="0.2">
      <c r="U558" s="9"/>
      <c r="V558" s="9"/>
      <c r="W558" s="9"/>
      <c r="X558" s="9"/>
      <c r="Y558" s="9"/>
    </row>
    <row r="559" spans="21:25" x14ac:dyDescent="0.2">
      <c r="U559" s="9"/>
      <c r="V559" s="9"/>
      <c r="W559" s="9"/>
      <c r="X559" s="9"/>
      <c r="Y559" s="9"/>
    </row>
    <row r="560" spans="21:25" x14ac:dyDescent="0.2">
      <c r="U560" s="9"/>
      <c r="V560" s="9"/>
      <c r="W560" s="9"/>
      <c r="X560" s="9"/>
      <c r="Y560" s="9"/>
    </row>
    <row r="561" spans="21:25" x14ac:dyDescent="0.2">
      <c r="U561" s="9"/>
      <c r="V561" s="9"/>
      <c r="W561" s="9"/>
      <c r="X561" s="9"/>
      <c r="Y561" s="9"/>
    </row>
    <row r="562" spans="21:25" x14ac:dyDescent="0.2">
      <c r="U562" s="9"/>
      <c r="V562" s="9"/>
      <c r="W562" s="9"/>
      <c r="X562" s="9"/>
      <c r="Y562" s="9"/>
    </row>
    <row r="563" spans="21:25" x14ac:dyDescent="0.2">
      <c r="U563" s="9"/>
      <c r="V563" s="9"/>
      <c r="W563" s="9"/>
      <c r="X563" s="9"/>
      <c r="Y563" s="9"/>
    </row>
    <row r="564" spans="21:25" x14ac:dyDescent="0.2">
      <c r="U564" s="9"/>
      <c r="V564" s="9"/>
      <c r="W564" s="9"/>
      <c r="X564" s="9"/>
      <c r="Y564" s="9"/>
    </row>
    <row r="565" spans="21:25" x14ac:dyDescent="0.2">
      <c r="U565" s="9"/>
      <c r="V565" s="9"/>
      <c r="W565" s="9"/>
      <c r="X565" s="9"/>
      <c r="Y565" s="9"/>
    </row>
    <row r="566" spans="21:25" x14ac:dyDescent="0.2">
      <c r="U566" s="9"/>
      <c r="V566" s="9"/>
      <c r="W566" s="9"/>
      <c r="X566" s="9"/>
      <c r="Y566" s="9"/>
    </row>
    <row r="567" spans="21:25" x14ac:dyDescent="0.2">
      <c r="U567" s="9"/>
      <c r="V567" s="9"/>
      <c r="W567" s="9"/>
      <c r="X567" s="9"/>
      <c r="Y567" s="9"/>
    </row>
    <row r="568" spans="21:25" x14ac:dyDescent="0.2">
      <c r="U568" s="9"/>
      <c r="V568" s="9"/>
      <c r="W568" s="9"/>
      <c r="X568" s="9"/>
      <c r="Y568" s="9"/>
    </row>
    <row r="569" spans="21:25" x14ac:dyDescent="0.2">
      <c r="U569" s="9"/>
      <c r="V569" s="9"/>
      <c r="W569" s="9"/>
      <c r="X569" s="9"/>
      <c r="Y569" s="9"/>
    </row>
    <row r="570" spans="21:25" x14ac:dyDescent="0.2">
      <c r="U570" s="9"/>
      <c r="V570" s="9"/>
      <c r="W570" s="9"/>
      <c r="X570" s="9"/>
      <c r="Y570" s="9"/>
    </row>
    <row r="571" spans="21:25" x14ac:dyDescent="0.2">
      <c r="U571" s="9"/>
      <c r="V571" s="9"/>
      <c r="W571" s="9"/>
      <c r="X571" s="9"/>
      <c r="Y571" s="9"/>
    </row>
    <row r="572" spans="21:25" x14ac:dyDescent="0.2">
      <c r="U572" s="9"/>
      <c r="V572" s="9"/>
      <c r="W572" s="9"/>
      <c r="X572" s="9"/>
      <c r="Y572" s="9"/>
    </row>
    <row r="573" spans="21:25" x14ac:dyDescent="0.2">
      <c r="U573" s="9"/>
      <c r="V573" s="9"/>
      <c r="W573" s="9"/>
      <c r="X573" s="9"/>
      <c r="Y573" s="9"/>
    </row>
    <row r="574" spans="21:25" x14ac:dyDescent="0.2">
      <c r="U574" s="9"/>
      <c r="V574" s="9"/>
      <c r="W574" s="9"/>
      <c r="X574" s="9"/>
      <c r="Y574" s="9"/>
    </row>
    <row r="575" spans="21:25" x14ac:dyDescent="0.2">
      <c r="U575" s="9"/>
      <c r="V575" s="9"/>
      <c r="W575" s="9"/>
      <c r="X575" s="9"/>
      <c r="Y575" s="9"/>
    </row>
    <row r="576" spans="21:25" x14ac:dyDescent="0.2">
      <c r="U576" s="9"/>
      <c r="V576" s="9"/>
      <c r="W576" s="9"/>
      <c r="X576" s="9"/>
      <c r="Y576" s="9"/>
    </row>
    <row r="577" spans="21:25" x14ac:dyDescent="0.2">
      <c r="U577" s="9"/>
      <c r="V577" s="9"/>
      <c r="W577" s="9"/>
      <c r="X577" s="9"/>
      <c r="Y577" s="9"/>
    </row>
    <row r="578" spans="21:25" x14ac:dyDescent="0.2">
      <c r="U578" s="9"/>
      <c r="V578" s="9"/>
      <c r="W578" s="9"/>
      <c r="X578" s="9"/>
      <c r="Y578" s="9"/>
    </row>
    <row r="579" spans="21:25" x14ac:dyDescent="0.2">
      <c r="U579" s="9"/>
      <c r="V579" s="9"/>
      <c r="W579" s="9"/>
      <c r="X579" s="9"/>
      <c r="Y579" s="9"/>
    </row>
    <row r="580" spans="21:25" x14ac:dyDescent="0.2">
      <c r="U580" s="9"/>
      <c r="V580" s="9"/>
      <c r="W580" s="9"/>
      <c r="X580" s="9"/>
      <c r="Y580" s="9"/>
    </row>
    <row r="581" spans="21:25" x14ac:dyDescent="0.2">
      <c r="U581" s="9"/>
      <c r="V581" s="9"/>
      <c r="W581" s="9"/>
      <c r="X581" s="9"/>
      <c r="Y581" s="9"/>
    </row>
    <row r="582" spans="21:25" x14ac:dyDescent="0.2">
      <c r="U582" s="9"/>
      <c r="V582" s="9"/>
      <c r="W582" s="9"/>
      <c r="X582" s="9"/>
      <c r="Y582" s="9"/>
    </row>
    <row r="583" spans="21:25" x14ac:dyDescent="0.2">
      <c r="U583" s="9"/>
      <c r="V583" s="9"/>
      <c r="W583" s="9"/>
      <c r="X583" s="9"/>
      <c r="Y583" s="9"/>
    </row>
    <row r="584" spans="21:25" x14ac:dyDescent="0.2">
      <c r="U584" s="9"/>
      <c r="V584" s="9"/>
      <c r="W584" s="9"/>
      <c r="X584" s="9"/>
      <c r="Y584" s="9"/>
    </row>
    <row r="585" spans="21:25" x14ac:dyDescent="0.2">
      <c r="U585" s="9"/>
      <c r="V585" s="9"/>
      <c r="W585" s="9"/>
      <c r="X585" s="9"/>
      <c r="Y585" s="9"/>
    </row>
    <row r="586" spans="21:25" x14ac:dyDescent="0.2">
      <c r="U586" s="9"/>
      <c r="V586" s="9"/>
      <c r="W586" s="9"/>
      <c r="X586" s="9"/>
      <c r="Y586" s="9"/>
    </row>
    <row r="587" spans="21:25" x14ac:dyDescent="0.2">
      <c r="U587" s="9"/>
      <c r="V587" s="9"/>
      <c r="W587" s="9"/>
      <c r="X587" s="9"/>
      <c r="Y587" s="9"/>
    </row>
    <row r="588" spans="21:25" x14ac:dyDescent="0.2">
      <c r="U588" s="9"/>
      <c r="V588" s="9"/>
      <c r="W588" s="9"/>
      <c r="X588" s="9"/>
      <c r="Y588" s="9"/>
    </row>
    <row r="589" spans="21:25" x14ac:dyDescent="0.2">
      <c r="U589" s="9"/>
      <c r="V589" s="9"/>
      <c r="W589" s="9"/>
      <c r="X589" s="9"/>
      <c r="Y589" s="9"/>
    </row>
    <row r="590" spans="21:25" x14ac:dyDescent="0.2">
      <c r="U590" s="9"/>
      <c r="V590" s="9"/>
      <c r="W590" s="9"/>
      <c r="X590" s="9"/>
      <c r="Y590" s="9"/>
    </row>
    <row r="591" spans="21:25" x14ac:dyDescent="0.2">
      <c r="U591" s="9"/>
      <c r="V591" s="9"/>
      <c r="W591" s="9"/>
      <c r="X591" s="9"/>
      <c r="Y591" s="9"/>
    </row>
    <row r="592" spans="21:25" x14ac:dyDescent="0.2">
      <c r="U592" s="9"/>
      <c r="V592" s="9"/>
      <c r="W592" s="9"/>
      <c r="X592" s="9"/>
      <c r="Y592" s="9"/>
    </row>
    <row r="593" spans="21:25" x14ac:dyDescent="0.2">
      <c r="U593" s="9"/>
      <c r="V593" s="9"/>
      <c r="W593" s="9"/>
      <c r="X593" s="9"/>
      <c r="Y593" s="9"/>
    </row>
    <row r="594" spans="21:25" x14ac:dyDescent="0.2">
      <c r="U594" s="9"/>
      <c r="V594" s="9"/>
      <c r="W594" s="9"/>
      <c r="X594" s="9"/>
      <c r="Y594" s="9"/>
    </row>
    <row r="595" spans="21:25" x14ac:dyDescent="0.2">
      <c r="U595" s="9"/>
      <c r="V595" s="9"/>
      <c r="W595" s="9"/>
      <c r="X595" s="9"/>
      <c r="Y595" s="9"/>
    </row>
    <row r="596" spans="21:25" x14ac:dyDescent="0.2">
      <c r="U596" s="9"/>
      <c r="V596" s="9"/>
      <c r="W596" s="9"/>
      <c r="X596" s="9"/>
      <c r="Y596" s="9"/>
    </row>
    <row r="597" spans="21:25" x14ac:dyDescent="0.2">
      <c r="U597" s="9"/>
      <c r="V597" s="9"/>
      <c r="W597" s="9"/>
      <c r="X597" s="9"/>
      <c r="Y597" s="9"/>
    </row>
    <row r="598" spans="21:25" x14ac:dyDescent="0.2">
      <c r="U598" s="9"/>
      <c r="V598" s="9"/>
      <c r="W598" s="9"/>
      <c r="X598" s="9"/>
      <c r="Y598" s="9"/>
    </row>
    <row r="599" spans="21:25" x14ac:dyDescent="0.2">
      <c r="U599" s="9"/>
      <c r="V599" s="9"/>
      <c r="W599" s="9"/>
      <c r="X599" s="9"/>
      <c r="Y599" s="9"/>
    </row>
    <row r="600" spans="21:25" x14ac:dyDescent="0.2">
      <c r="U600" s="9"/>
      <c r="V600" s="9"/>
      <c r="W600" s="9"/>
      <c r="X600" s="9"/>
      <c r="Y600" s="9"/>
    </row>
    <row r="601" spans="21:25" x14ac:dyDescent="0.2">
      <c r="U601" s="9"/>
      <c r="V601" s="9"/>
      <c r="W601" s="9"/>
      <c r="X601" s="9"/>
      <c r="Y601" s="9"/>
    </row>
    <row r="602" spans="21:25" x14ac:dyDescent="0.2">
      <c r="U602" s="9"/>
      <c r="V602" s="9"/>
      <c r="W602" s="9"/>
      <c r="X602" s="9"/>
      <c r="Y602" s="9"/>
    </row>
    <row r="603" spans="21:25" x14ac:dyDescent="0.2">
      <c r="U603" s="9"/>
      <c r="V603" s="9"/>
      <c r="W603" s="9"/>
      <c r="X603" s="9"/>
      <c r="Y603" s="9"/>
    </row>
    <row r="604" spans="21:25" x14ac:dyDescent="0.2">
      <c r="U604" s="9"/>
      <c r="V604" s="9"/>
      <c r="W604" s="9"/>
      <c r="X604" s="9"/>
      <c r="Y604" s="9"/>
    </row>
    <row r="605" spans="21:25" x14ac:dyDescent="0.2">
      <c r="U605" s="9"/>
      <c r="V605" s="9"/>
      <c r="W605" s="9"/>
      <c r="X605" s="9"/>
      <c r="Y605" s="9"/>
    </row>
    <row r="606" spans="21:25" x14ac:dyDescent="0.2">
      <c r="U606" s="9"/>
      <c r="V606" s="9"/>
      <c r="W606" s="9"/>
      <c r="X606" s="9"/>
      <c r="Y606" s="9"/>
    </row>
    <row r="607" spans="21:25" x14ac:dyDescent="0.2">
      <c r="U607" s="9"/>
      <c r="V607" s="9"/>
      <c r="W607" s="9"/>
      <c r="X607" s="9"/>
      <c r="Y607" s="9"/>
    </row>
    <row r="608" spans="21:25" x14ac:dyDescent="0.2">
      <c r="U608" s="9"/>
      <c r="V608" s="9"/>
      <c r="W608" s="9"/>
      <c r="X608" s="9"/>
      <c r="Y608" s="9"/>
    </row>
    <row r="609" spans="21:25" x14ac:dyDescent="0.2">
      <c r="U609" s="9"/>
      <c r="V609" s="9"/>
      <c r="W609" s="9"/>
      <c r="X609" s="9"/>
      <c r="Y609" s="9"/>
    </row>
    <row r="610" spans="21:25" x14ac:dyDescent="0.2">
      <c r="U610" s="9"/>
      <c r="V610" s="9"/>
      <c r="W610" s="9"/>
      <c r="X610" s="9"/>
      <c r="Y610" s="9"/>
    </row>
    <row r="611" spans="21:25" x14ac:dyDescent="0.2">
      <c r="U611" s="9"/>
      <c r="V611" s="9"/>
      <c r="W611" s="9"/>
      <c r="X611" s="9"/>
      <c r="Y611" s="9"/>
    </row>
    <row r="612" spans="21:25" x14ac:dyDescent="0.2">
      <c r="U612" s="9"/>
      <c r="V612" s="9"/>
      <c r="W612" s="9"/>
      <c r="X612" s="9"/>
      <c r="Y612" s="9"/>
    </row>
    <row r="613" spans="21:25" x14ac:dyDescent="0.2">
      <c r="U613" s="9"/>
      <c r="V613" s="9"/>
      <c r="W613" s="9"/>
      <c r="X613" s="9"/>
      <c r="Y613" s="9"/>
    </row>
    <row r="614" spans="21:25" x14ac:dyDescent="0.2">
      <c r="U614" s="9"/>
      <c r="V614" s="9"/>
      <c r="W614" s="9"/>
      <c r="X614" s="9"/>
      <c r="Y614" s="9"/>
    </row>
    <row r="615" spans="21:25" x14ac:dyDescent="0.2">
      <c r="U615" s="9"/>
      <c r="V615" s="9"/>
      <c r="W615" s="9"/>
      <c r="X615" s="9"/>
      <c r="Y615" s="9"/>
    </row>
    <row r="616" spans="21:25" x14ac:dyDescent="0.2">
      <c r="U616" s="9"/>
      <c r="V616" s="9"/>
      <c r="W616" s="9"/>
      <c r="X616" s="9"/>
      <c r="Y616" s="9"/>
    </row>
    <row r="617" spans="21:25" x14ac:dyDescent="0.2">
      <c r="U617" s="9"/>
      <c r="V617" s="9"/>
      <c r="W617" s="9"/>
      <c r="X617" s="9"/>
      <c r="Y617" s="9"/>
    </row>
    <row r="618" spans="21:25" x14ac:dyDescent="0.2">
      <c r="U618" s="9"/>
      <c r="V618" s="9"/>
      <c r="W618" s="9"/>
      <c r="X618" s="9"/>
      <c r="Y618" s="9"/>
    </row>
    <row r="619" spans="21:25" x14ac:dyDescent="0.2">
      <c r="U619" s="9"/>
      <c r="V619" s="9"/>
      <c r="W619" s="9"/>
      <c r="X619" s="9"/>
      <c r="Y619" s="9"/>
    </row>
    <row r="620" spans="21:25" x14ac:dyDescent="0.2">
      <c r="U620" s="9"/>
      <c r="V620" s="9"/>
      <c r="W620" s="9"/>
      <c r="X620" s="9"/>
      <c r="Y620" s="9"/>
    </row>
    <row r="621" spans="21:25" x14ac:dyDescent="0.2">
      <c r="U621" s="9"/>
      <c r="V621" s="9"/>
      <c r="W621" s="9"/>
      <c r="X621" s="9"/>
      <c r="Y621" s="9"/>
    </row>
    <row r="622" spans="21:25" x14ac:dyDescent="0.2">
      <c r="U622" s="9"/>
      <c r="V622" s="9"/>
      <c r="W622" s="9"/>
      <c r="X622" s="9"/>
      <c r="Y622" s="9"/>
    </row>
    <row r="623" spans="21:25" x14ac:dyDescent="0.2">
      <c r="U623" s="9"/>
      <c r="V623" s="9"/>
      <c r="W623" s="9"/>
      <c r="X623" s="9"/>
      <c r="Y623" s="9"/>
    </row>
    <row r="624" spans="21:25" x14ac:dyDescent="0.2">
      <c r="U624" s="9"/>
      <c r="V624" s="9"/>
      <c r="W624" s="9"/>
      <c r="X624" s="9"/>
      <c r="Y624" s="9"/>
    </row>
    <row r="625" spans="21:25" x14ac:dyDescent="0.2">
      <c r="U625" s="9"/>
      <c r="V625" s="9"/>
      <c r="W625" s="9"/>
      <c r="X625" s="9"/>
      <c r="Y625" s="9"/>
    </row>
    <row r="626" spans="21:25" x14ac:dyDescent="0.2">
      <c r="U626" s="9"/>
      <c r="V626" s="9"/>
      <c r="W626" s="9"/>
      <c r="X626" s="9"/>
      <c r="Y626" s="9"/>
    </row>
    <row r="627" spans="21:25" x14ac:dyDescent="0.2">
      <c r="U627" s="9"/>
      <c r="V627" s="9"/>
      <c r="W627" s="9"/>
      <c r="X627" s="9"/>
      <c r="Y627" s="9"/>
    </row>
    <row r="628" spans="21:25" x14ac:dyDescent="0.2">
      <c r="U628" s="9"/>
      <c r="V628" s="9"/>
      <c r="W628" s="9"/>
      <c r="X628" s="9"/>
      <c r="Y628" s="9"/>
    </row>
    <row r="629" spans="21:25" x14ac:dyDescent="0.2">
      <c r="U629" s="9"/>
      <c r="V629" s="9"/>
      <c r="W629" s="9"/>
      <c r="X629" s="9"/>
      <c r="Y629" s="9"/>
    </row>
    <row r="630" spans="21:25" x14ac:dyDescent="0.2">
      <c r="U630" s="9"/>
      <c r="V630" s="9"/>
      <c r="W630" s="9"/>
      <c r="X630" s="9"/>
      <c r="Y630" s="9"/>
    </row>
    <row r="631" spans="21:25" x14ac:dyDescent="0.2">
      <c r="U631" s="9"/>
      <c r="V631" s="9"/>
      <c r="W631" s="9"/>
      <c r="X631" s="9"/>
      <c r="Y631" s="9"/>
    </row>
    <row r="632" spans="21:25" x14ac:dyDescent="0.2">
      <c r="U632" s="9"/>
      <c r="V632" s="9"/>
      <c r="W632" s="9"/>
      <c r="X632" s="9"/>
      <c r="Y632" s="9"/>
    </row>
    <row r="633" spans="21:25" x14ac:dyDescent="0.2">
      <c r="U633" s="9"/>
      <c r="V633" s="9"/>
      <c r="W633" s="9"/>
      <c r="X633" s="9"/>
      <c r="Y633" s="9"/>
    </row>
    <row r="634" spans="21:25" x14ac:dyDescent="0.2">
      <c r="U634" s="9"/>
      <c r="V634" s="9"/>
      <c r="W634" s="9"/>
      <c r="X634" s="9"/>
      <c r="Y634" s="9"/>
    </row>
    <row r="635" spans="21:25" x14ac:dyDescent="0.2">
      <c r="U635" s="9"/>
      <c r="V635" s="9"/>
      <c r="W635" s="9"/>
      <c r="X635" s="9"/>
      <c r="Y635" s="9"/>
    </row>
    <row r="636" spans="21:25" x14ac:dyDescent="0.2">
      <c r="U636" s="9"/>
      <c r="V636" s="9"/>
      <c r="W636" s="9"/>
      <c r="X636" s="9"/>
      <c r="Y636" s="9"/>
    </row>
    <row r="637" spans="21:25" x14ac:dyDescent="0.2">
      <c r="U637" s="9"/>
      <c r="V637" s="9"/>
      <c r="W637" s="9"/>
      <c r="X637" s="9"/>
      <c r="Y637" s="9"/>
    </row>
    <row r="638" spans="21:25" x14ac:dyDescent="0.2">
      <c r="U638" s="9"/>
      <c r="V638" s="9"/>
      <c r="W638" s="9"/>
      <c r="X638" s="9"/>
      <c r="Y638" s="9"/>
    </row>
    <row r="639" spans="21:25" x14ac:dyDescent="0.2">
      <c r="U639" s="9"/>
      <c r="V639" s="9"/>
      <c r="W639" s="9"/>
      <c r="X639" s="9"/>
      <c r="Y639" s="9"/>
    </row>
    <row r="640" spans="21:25" x14ac:dyDescent="0.2">
      <c r="U640" s="9"/>
      <c r="V640" s="9"/>
      <c r="W640" s="9"/>
      <c r="X640" s="9"/>
      <c r="Y640" s="9"/>
    </row>
    <row r="641" spans="21:25" x14ac:dyDescent="0.2">
      <c r="U641" s="9"/>
      <c r="V641" s="9"/>
      <c r="W641" s="9"/>
      <c r="X641" s="9"/>
      <c r="Y641" s="9"/>
    </row>
    <row r="642" spans="21:25" x14ac:dyDescent="0.2">
      <c r="U642" s="9"/>
      <c r="V642" s="9"/>
      <c r="W642" s="9"/>
      <c r="X642" s="9"/>
      <c r="Y642" s="9"/>
    </row>
    <row r="643" spans="21:25" x14ac:dyDescent="0.2">
      <c r="U643" s="9"/>
      <c r="V643" s="9"/>
      <c r="W643" s="9"/>
      <c r="X643" s="9"/>
      <c r="Y643" s="9"/>
    </row>
    <row r="644" spans="21:25" x14ac:dyDescent="0.2">
      <c r="U644" s="9"/>
      <c r="V644" s="9"/>
      <c r="W644" s="9"/>
      <c r="X644" s="9"/>
      <c r="Y644" s="9"/>
    </row>
    <row r="645" spans="21:25" x14ac:dyDescent="0.2">
      <c r="U645" s="9"/>
      <c r="V645" s="9"/>
      <c r="W645" s="9"/>
      <c r="X645" s="9"/>
      <c r="Y645" s="9"/>
    </row>
    <row r="646" spans="21:25" x14ac:dyDescent="0.2">
      <c r="U646" s="9"/>
      <c r="V646" s="9"/>
      <c r="W646" s="9"/>
      <c r="X646" s="9"/>
      <c r="Y646" s="9"/>
    </row>
    <row r="647" spans="21:25" x14ac:dyDescent="0.2">
      <c r="U647" s="9"/>
      <c r="V647" s="9"/>
      <c r="W647" s="9"/>
      <c r="X647" s="9"/>
      <c r="Y647" s="9"/>
    </row>
    <row r="648" spans="21:25" x14ac:dyDescent="0.2">
      <c r="U648" s="9"/>
      <c r="V648" s="9"/>
      <c r="W648" s="9"/>
      <c r="X648" s="9"/>
      <c r="Y648" s="9"/>
    </row>
    <row r="649" spans="21:25" x14ac:dyDescent="0.2">
      <c r="U649" s="9"/>
      <c r="V649" s="9"/>
      <c r="W649" s="9"/>
      <c r="X649" s="9"/>
      <c r="Y649" s="9"/>
    </row>
    <row r="650" spans="21:25" x14ac:dyDescent="0.2">
      <c r="U650" s="9"/>
      <c r="V650" s="9"/>
      <c r="W650" s="9"/>
      <c r="X650" s="9"/>
      <c r="Y650" s="9"/>
    </row>
    <row r="651" spans="21:25" x14ac:dyDescent="0.2">
      <c r="U651" s="9"/>
      <c r="V651" s="9"/>
      <c r="W651" s="9"/>
      <c r="X651" s="9"/>
      <c r="Y651" s="9"/>
    </row>
    <row r="652" spans="21:25" x14ac:dyDescent="0.2">
      <c r="U652" s="9"/>
      <c r="V652" s="9"/>
      <c r="W652" s="9"/>
      <c r="X652" s="9"/>
      <c r="Y652" s="9"/>
    </row>
    <row r="653" spans="21:25" x14ac:dyDescent="0.2">
      <c r="U653" s="9"/>
      <c r="V653" s="9"/>
      <c r="W653" s="9"/>
      <c r="X653" s="9"/>
      <c r="Y653" s="9"/>
    </row>
    <row r="654" spans="21:25" x14ac:dyDescent="0.2">
      <c r="U654" s="9"/>
      <c r="V654" s="9"/>
      <c r="W654" s="9"/>
      <c r="X654" s="9"/>
      <c r="Y654" s="9"/>
    </row>
    <row r="655" spans="21:25" x14ac:dyDescent="0.2">
      <c r="U655" s="9"/>
      <c r="V655" s="9"/>
      <c r="W655" s="9"/>
      <c r="X655" s="9"/>
      <c r="Y655" s="9"/>
    </row>
    <row r="656" spans="21:25" x14ac:dyDescent="0.2">
      <c r="U656" s="9"/>
      <c r="V656" s="9"/>
      <c r="W656" s="9"/>
      <c r="X656" s="9"/>
      <c r="Y656" s="9"/>
    </row>
    <row r="657" spans="21:25" x14ac:dyDescent="0.2">
      <c r="U657" s="9"/>
      <c r="V657" s="9"/>
      <c r="W657" s="9"/>
      <c r="X657" s="9"/>
      <c r="Y657" s="9"/>
    </row>
    <row r="658" spans="21:25" x14ac:dyDescent="0.2">
      <c r="U658" s="9"/>
      <c r="V658" s="9"/>
      <c r="W658" s="9"/>
      <c r="X658" s="9"/>
      <c r="Y658" s="9"/>
    </row>
    <row r="659" spans="21:25" x14ac:dyDescent="0.2">
      <c r="U659" s="9"/>
      <c r="V659" s="9"/>
      <c r="W659" s="9"/>
      <c r="X659" s="9"/>
      <c r="Y659" s="9"/>
    </row>
    <row r="660" spans="21:25" x14ac:dyDescent="0.2">
      <c r="U660" s="9"/>
      <c r="V660" s="9"/>
      <c r="W660" s="9"/>
      <c r="X660" s="9"/>
      <c r="Y660" s="9"/>
    </row>
    <row r="661" spans="21:25" x14ac:dyDescent="0.2">
      <c r="U661" s="9"/>
      <c r="V661" s="9"/>
      <c r="W661" s="9"/>
      <c r="X661" s="9"/>
      <c r="Y661" s="9"/>
    </row>
    <row r="662" spans="21:25" x14ac:dyDescent="0.2">
      <c r="U662" s="9"/>
      <c r="V662" s="9"/>
      <c r="W662" s="9"/>
      <c r="X662" s="9"/>
      <c r="Y662" s="9"/>
    </row>
    <row r="663" spans="21:25" x14ac:dyDescent="0.2">
      <c r="U663" s="9"/>
      <c r="V663" s="9"/>
      <c r="W663" s="9"/>
      <c r="X663" s="9"/>
      <c r="Y663" s="9"/>
    </row>
    <row r="664" spans="21:25" x14ac:dyDescent="0.2">
      <c r="U664" s="9"/>
      <c r="V664" s="9"/>
      <c r="W664" s="9"/>
      <c r="X664" s="9"/>
      <c r="Y664" s="9"/>
    </row>
    <row r="665" spans="21:25" x14ac:dyDescent="0.2">
      <c r="U665" s="9"/>
      <c r="V665" s="9"/>
      <c r="W665" s="9"/>
      <c r="X665" s="9"/>
      <c r="Y665" s="9"/>
    </row>
    <row r="666" spans="21:25" x14ac:dyDescent="0.2">
      <c r="U666" s="9"/>
      <c r="V666" s="9"/>
      <c r="W666" s="9"/>
      <c r="X666" s="9"/>
      <c r="Y666" s="9"/>
    </row>
    <row r="667" spans="21:25" x14ac:dyDescent="0.2">
      <c r="U667" s="9"/>
      <c r="V667" s="9"/>
      <c r="W667" s="9"/>
      <c r="X667" s="9"/>
      <c r="Y667" s="9"/>
    </row>
    <row r="668" spans="21:25" x14ac:dyDescent="0.2">
      <c r="U668" s="9"/>
      <c r="V668" s="9"/>
      <c r="W668" s="9"/>
      <c r="X668" s="9"/>
      <c r="Y668" s="9"/>
    </row>
    <row r="669" spans="21:25" x14ac:dyDescent="0.2">
      <c r="U669" s="9"/>
      <c r="V669" s="9"/>
      <c r="W669" s="9"/>
      <c r="X669" s="9"/>
      <c r="Y669" s="9"/>
    </row>
    <row r="670" spans="21:25" x14ac:dyDescent="0.2">
      <c r="U670" s="9"/>
      <c r="V670" s="9"/>
      <c r="W670" s="9"/>
      <c r="X670" s="9"/>
      <c r="Y670" s="9"/>
    </row>
    <row r="671" spans="21:25" x14ac:dyDescent="0.2">
      <c r="U671" s="9"/>
      <c r="V671" s="9"/>
      <c r="W671" s="9"/>
      <c r="X671" s="9"/>
      <c r="Y671" s="9"/>
    </row>
    <row r="672" spans="21:25" x14ac:dyDescent="0.2">
      <c r="U672" s="9"/>
      <c r="V672" s="9"/>
      <c r="W672" s="9"/>
      <c r="X672" s="9"/>
      <c r="Y672" s="9"/>
    </row>
    <row r="673" spans="21:25" x14ac:dyDescent="0.2">
      <c r="U673" s="9"/>
      <c r="V673" s="9"/>
      <c r="W673" s="9"/>
      <c r="X673" s="9"/>
      <c r="Y673" s="9"/>
    </row>
    <row r="674" spans="21:25" x14ac:dyDescent="0.2">
      <c r="U674" s="9"/>
      <c r="V674" s="9"/>
      <c r="W674" s="9"/>
      <c r="X674" s="9"/>
      <c r="Y674" s="9"/>
    </row>
    <row r="675" spans="21:25" x14ac:dyDescent="0.2">
      <c r="U675" s="9"/>
      <c r="V675" s="9"/>
      <c r="W675" s="9"/>
      <c r="X675" s="9"/>
      <c r="Y675" s="9"/>
    </row>
    <row r="676" spans="21:25" x14ac:dyDescent="0.2">
      <c r="U676" s="9"/>
      <c r="V676" s="9"/>
      <c r="W676" s="9"/>
      <c r="X676" s="9"/>
      <c r="Y676" s="9"/>
    </row>
    <row r="677" spans="21:25" x14ac:dyDescent="0.2">
      <c r="U677" s="9"/>
      <c r="V677" s="9"/>
      <c r="W677" s="9"/>
      <c r="X677" s="9"/>
      <c r="Y677" s="9"/>
    </row>
    <row r="678" spans="21:25" x14ac:dyDescent="0.2">
      <c r="U678" s="9"/>
      <c r="V678" s="9"/>
      <c r="W678" s="9"/>
      <c r="X678" s="9"/>
      <c r="Y678" s="9"/>
    </row>
    <row r="679" spans="21:25" x14ac:dyDescent="0.2">
      <c r="U679" s="9"/>
      <c r="V679" s="9"/>
      <c r="W679" s="9"/>
      <c r="X679" s="9"/>
      <c r="Y679" s="9"/>
    </row>
    <row r="680" spans="21:25" x14ac:dyDescent="0.2">
      <c r="U680" s="9"/>
      <c r="V680" s="9"/>
      <c r="W680" s="9"/>
      <c r="X680" s="9"/>
      <c r="Y680" s="9"/>
    </row>
    <row r="681" spans="21:25" x14ac:dyDescent="0.2">
      <c r="U681" s="9"/>
      <c r="V681" s="9"/>
      <c r="W681" s="9"/>
      <c r="X681" s="9"/>
      <c r="Y681" s="9"/>
    </row>
    <row r="682" spans="21:25" x14ac:dyDescent="0.2">
      <c r="U682" s="9"/>
      <c r="V682" s="9"/>
      <c r="W682" s="9"/>
      <c r="X682" s="9"/>
      <c r="Y682" s="9"/>
    </row>
    <row r="683" spans="21:25" x14ac:dyDescent="0.2">
      <c r="U683" s="9"/>
      <c r="V683" s="9"/>
      <c r="W683" s="9"/>
      <c r="X683" s="9"/>
      <c r="Y683" s="9"/>
    </row>
    <row r="684" spans="21:25" x14ac:dyDescent="0.2">
      <c r="U684" s="9"/>
      <c r="V684" s="9"/>
      <c r="W684" s="9"/>
      <c r="X684" s="9"/>
      <c r="Y684" s="9"/>
    </row>
    <row r="685" spans="21:25" x14ac:dyDescent="0.2">
      <c r="U685" s="9"/>
      <c r="V685" s="9"/>
      <c r="W685" s="9"/>
      <c r="X685" s="9"/>
      <c r="Y685" s="9"/>
    </row>
    <row r="686" spans="21:25" x14ac:dyDescent="0.2">
      <c r="U686" s="9"/>
      <c r="V686" s="9"/>
      <c r="W686" s="9"/>
      <c r="X686" s="9"/>
      <c r="Y686" s="9"/>
    </row>
    <row r="687" spans="21:25" x14ac:dyDescent="0.2">
      <c r="U687" s="9"/>
      <c r="V687" s="9"/>
      <c r="W687" s="9"/>
      <c r="X687" s="9"/>
      <c r="Y687" s="9"/>
    </row>
    <row r="688" spans="21:25" x14ac:dyDescent="0.2">
      <c r="U688" s="9"/>
      <c r="V688" s="9"/>
      <c r="W688" s="9"/>
      <c r="X688" s="9"/>
      <c r="Y688" s="9"/>
    </row>
    <row r="689" spans="21:25" x14ac:dyDescent="0.2">
      <c r="U689" s="9"/>
      <c r="V689" s="9"/>
      <c r="W689" s="9"/>
      <c r="X689" s="9"/>
      <c r="Y689" s="9"/>
    </row>
    <row r="690" spans="21:25" x14ac:dyDescent="0.2">
      <c r="U690" s="9"/>
      <c r="V690" s="9"/>
      <c r="W690" s="9"/>
      <c r="X690" s="9"/>
      <c r="Y690" s="9"/>
    </row>
    <row r="691" spans="21:25" x14ac:dyDescent="0.2">
      <c r="U691" s="9"/>
      <c r="V691" s="9"/>
      <c r="W691" s="9"/>
      <c r="X691" s="9"/>
      <c r="Y691" s="9"/>
    </row>
    <row r="692" spans="21:25" x14ac:dyDescent="0.2">
      <c r="U692" s="9"/>
      <c r="V692" s="9"/>
      <c r="W692" s="9"/>
      <c r="X692" s="9"/>
      <c r="Y692" s="9"/>
    </row>
    <row r="693" spans="21:25" x14ac:dyDescent="0.2">
      <c r="U693" s="9"/>
      <c r="V693" s="9"/>
      <c r="W693" s="9"/>
      <c r="X693" s="9"/>
      <c r="Y693" s="9"/>
    </row>
    <row r="694" spans="21:25" x14ac:dyDescent="0.2">
      <c r="U694" s="9"/>
      <c r="V694" s="9"/>
      <c r="W694" s="9"/>
      <c r="X694" s="9"/>
      <c r="Y694" s="9"/>
    </row>
    <row r="695" spans="21:25" x14ac:dyDescent="0.2">
      <c r="U695" s="9"/>
      <c r="V695" s="9"/>
      <c r="W695" s="9"/>
      <c r="X695" s="9"/>
      <c r="Y695" s="9"/>
    </row>
    <row r="696" spans="21:25" x14ac:dyDescent="0.2">
      <c r="U696" s="9"/>
      <c r="V696" s="9"/>
      <c r="W696" s="9"/>
      <c r="X696" s="9"/>
      <c r="Y696" s="9"/>
    </row>
    <row r="697" spans="21:25" x14ac:dyDescent="0.2">
      <c r="U697" s="9"/>
      <c r="V697" s="9"/>
      <c r="W697" s="9"/>
      <c r="X697" s="9"/>
      <c r="Y697" s="9"/>
    </row>
    <row r="698" spans="21:25" x14ac:dyDescent="0.2">
      <c r="U698" s="9"/>
      <c r="V698" s="9"/>
      <c r="W698" s="9"/>
      <c r="X698" s="9"/>
      <c r="Y698" s="9"/>
    </row>
    <row r="699" spans="21:25" x14ac:dyDescent="0.2">
      <c r="U699" s="9"/>
      <c r="V699" s="9"/>
      <c r="W699" s="9"/>
      <c r="X699" s="9"/>
      <c r="Y699" s="9"/>
    </row>
    <row r="700" spans="21:25" x14ac:dyDescent="0.2">
      <c r="U700" s="9"/>
      <c r="V700" s="9"/>
      <c r="W700" s="9"/>
      <c r="X700" s="9"/>
      <c r="Y700" s="9"/>
    </row>
    <row r="701" spans="21:25" x14ac:dyDescent="0.2">
      <c r="U701" s="9"/>
      <c r="V701" s="9"/>
      <c r="W701" s="9"/>
      <c r="X701" s="9"/>
      <c r="Y701" s="9"/>
    </row>
    <row r="702" spans="21:25" x14ac:dyDescent="0.2">
      <c r="U702" s="9"/>
      <c r="V702" s="9"/>
      <c r="W702" s="9"/>
      <c r="X702" s="9"/>
      <c r="Y702" s="9"/>
    </row>
    <row r="703" spans="21:25" x14ac:dyDescent="0.2">
      <c r="U703" s="9"/>
      <c r="V703" s="9"/>
      <c r="W703" s="9"/>
      <c r="X703" s="9"/>
      <c r="Y703" s="9"/>
    </row>
    <row r="704" spans="21:25" x14ac:dyDescent="0.2">
      <c r="U704" s="9"/>
      <c r="V704" s="9"/>
      <c r="W704" s="9"/>
      <c r="X704" s="9"/>
      <c r="Y704" s="9"/>
    </row>
    <row r="705" spans="21:25" x14ac:dyDescent="0.2">
      <c r="U705" s="9"/>
      <c r="V705" s="9"/>
      <c r="W705" s="9"/>
      <c r="X705" s="9"/>
      <c r="Y705" s="9"/>
    </row>
    <row r="706" spans="21:25" x14ac:dyDescent="0.2">
      <c r="U706" s="9"/>
      <c r="V706" s="9"/>
      <c r="W706" s="9"/>
      <c r="X706" s="9"/>
      <c r="Y706" s="9"/>
    </row>
    <row r="707" spans="21:25" x14ac:dyDescent="0.2">
      <c r="U707" s="9"/>
      <c r="V707" s="9"/>
      <c r="W707" s="9"/>
      <c r="X707" s="9"/>
      <c r="Y707" s="9"/>
    </row>
    <row r="708" spans="21:25" x14ac:dyDescent="0.2">
      <c r="U708" s="9"/>
      <c r="V708" s="9"/>
      <c r="W708" s="9"/>
      <c r="X708" s="9"/>
      <c r="Y708" s="9"/>
    </row>
    <row r="709" spans="21:25" x14ac:dyDescent="0.2">
      <c r="U709" s="9"/>
      <c r="V709" s="9"/>
      <c r="W709" s="9"/>
      <c r="X709" s="9"/>
      <c r="Y709" s="9"/>
    </row>
    <row r="710" spans="21:25" x14ac:dyDescent="0.2">
      <c r="U710" s="9"/>
      <c r="V710" s="9"/>
      <c r="W710" s="9"/>
      <c r="X710" s="9"/>
      <c r="Y710" s="9"/>
    </row>
    <row r="711" spans="21:25" x14ac:dyDescent="0.2">
      <c r="U711" s="9"/>
      <c r="V711" s="9"/>
      <c r="W711" s="9"/>
      <c r="X711" s="9"/>
      <c r="Y711" s="9"/>
    </row>
    <row r="712" spans="21:25" x14ac:dyDescent="0.2">
      <c r="U712" s="9"/>
      <c r="V712" s="9"/>
      <c r="W712" s="9"/>
      <c r="X712" s="9"/>
      <c r="Y712" s="9"/>
    </row>
    <row r="713" spans="21:25" x14ac:dyDescent="0.2">
      <c r="U713" s="9"/>
      <c r="V713" s="9"/>
      <c r="W713" s="9"/>
      <c r="X713" s="9"/>
      <c r="Y713" s="9"/>
    </row>
    <row r="714" spans="21:25" x14ac:dyDescent="0.2">
      <c r="U714" s="9"/>
      <c r="V714" s="9"/>
      <c r="W714" s="9"/>
      <c r="X714" s="9"/>
      <c r="Y714" s="9"/>
    </row>
    <row r="715" spans="21:25" x14ac:dyDescent="0.2">
      <c r="U715" s="9"/>
      <c r="V715" s="9"/>
      <c r="W715" s="9"/>
      <c r="X715" s="9"/>
      <c r="Y715" s="9"/>
    </row>
    <row r="716" spans="21:25" x14ac:dyDescent="0.2">
      <c r="U716" s="9"/>
      <c r="V716" s="9"/>
      <c r="W716" s="9"/>
      <c r="X716" s="9"/>
      <c r="Y716" s="9"/>
    </row>
    <row r="717" spans="21:25" x14ac:dyDescent="0.2">
      <c r="U717" s="9"/>
      <c r="V717" s="9"/>
      <c r="W717" s="9"/>
      <c r="X717" s="9"/>
      <c r="Y717" s="9"/>
    </row>
    <row r="718" spans="21:25" x14ac:dyDescent="0.2">
      <c r="U718" s="9"/>
      <c r="V718" s="9"/>
      <c r="W718" s="9"/>
      <c r="X718" s="9"/>
      <c r="Y718" s="9"/>
    </row>
    <row r="719" spans="21:25" x14ac:dyDescent="0.2">
      <c r="U719" s="9"/>
      <c r="V719" s="9"/>
      <c r="W719" s="9"/>
      <c r="X719" s="9"/>
      <c r="Y719" s="9"/>
    </row>
    <row r="720" spans="21:25" x14ac:dyDescent="0.2">
      <c r="U720" s="9"/>
      <c r="V720" s="9"/>
      <c r="W720" s="9"/>
      <c r="X720" s="9"/>
      <c r="Y720" s="9"/>
    </row>
    <row r="721" spans="21:25" x14ac:dyDescent="0.2">
      <c r="U721" s="9"/>
      <c r="V721" s="9"/>
      <c r="W721" s="9"/>
      <c r="X721" s="9"/>
      <c r="Y721" s="9"/>
    </row>
    <row r="722" spans="21:25" x14ac:dyDescent="0.2">
      <c r="U722" s="9"/>
      <c r="V722" s="9"/>
      <c r="W722" s="9"/>
      <c r="X722" s="9"/>
      <c r="Y722" s="9"/>
    </row>
    <row r="723" spans="21:25" x14ac:dyDescent="0.2">
      <c r="U723" s="9"/>
      <c r="V723" s="9"/>
      <c r="W723" s="9"/>
      <c r="X723" s="9"/>
      <c r="Y723" s="9"/>
    </row>
    <row r="724" spans="21:25" x14ac:dyDescent="0.2">
      <c r="U724" s="9"/>
      <c r="V724" s="9"/>
      <c r="W724" s="9"/>
      <c r="X724" s="9"/>
      <c r="Y724" s="9"/>
    </row>
    <row r="725" spans="21:25" x14ac:dyDescent="0.2">
      <c r="U725" s="9"/>
      <c r="V725" s="9"/>
      <c r="W725" s="9"/>
      <c r="X725" s="9"/>
      <c r="Y725" s="9"/>
    </row>
    <row r="726" spans="21:25" x14ac:dyDescent="0.2">
      <c r="U726" s="9"/>
      <c r="V726" s="9"/>
      <c r="W726" s="9"/>
      <c r="X726" s="9"/>
      <c r="Y726" s="9"/>
    </row>
    <row r="727" spans="21:25" x14ac:dyDescent="0.2">
      <c r="U727" s="9"/>
      <c r="V727" s="9"/>
      <c r="W727" s="9"/>
      <c r="X727" s="9"/>
      <c r="Y727" s="9"/>
    </row>
    <row r="728" spans="21:25" x14ac:dyDescent="0.2">
      <c r="U728" s="9"/>
      <c r="V728" s="9"/>
      <c r="W728" s="9"/>
      <c r="X728" s="9"/>
      <c r="Y728" s="9"/>
    </row>
    <row r="729" spans="21:25" x14ac:dyDescent="0.2">
      <c r="U729" s="9"/>
      <c r="V729" s="9"/>
      <c r="W729" s="9"/>
      <c r="X729" s="9"/>
      <c r="Y729" s="9"/>
    </row>
    <row r="730" spans="21:25" x14ac:dyDescent="0.2">
      <c r="U730" s="9"/>
      <c r="V730" s="9"/>
      <c r="W730" s="9"/>
      <c r="X730" s="9"/>
      <c r="Y730" s="9"/>
    </row>
    <row r="731" spans="21:25" x14ac:dyDescent="0.2">
      <c r="U731" s="9"/>
      <c r="V731" s="9"/>
      <c r="W731" s="9"/>
      <c r="X731" s="9"/>
      <c r="Y731" s="9"/>
    </row>
    <row r="732" spans="21:25" x14ac:dyDescent="0.2">
      <c r="U732" s="9"/>
      <c r="V732" s="9"/>
      <c r="W732" s="9"/>
      <c r="X732" s="9"/>
      <c r="Y732" s="9"/>
    </row>
    <row r="733" spans="21:25" x14ac:dyDescent="0.2">
      <c r="U733" s="9"/>
      <c r="V733" s="9"/>
      <c r="W733" s="9"/>
      <c r="X733" s="9"/>
      <c r="Y733" s="9"/>
    </row>
    <row r="734" spans="21:25" x14ac:dyDescent="0.2">
      <c r="U734" s="9"/>
      <c r="V734" s="9"/>
      <c r="W734" s="9"/>
      <c r="X734" s="9"/>
      <c r="Y734" s="9"/>
    </row>
    <row r="735" spans="21:25" x14ac:dyDescent="0.2">
      <c r="U735" s="9"/>
      <c r="V735" s="9"/>
      <c r="W735" s="9"/>
      <c r="X735" s="9"/>
      <c r="Y735" s="9"/>
    </row>
    <row r="736" spans="21:25" x14ac:dyDescent="0.2">
      <c r="U736" s="9"/>
      <c r="V736" s="9"/>
      <c r="W736" s="9"/>
      <c r="X736" s="9"/>
      <c r="Y736" s="9"/>
    </row>
    <row r="737" spans="21:25" x14ac:dyDescent="0.2">
      <c r="U737" s="9"/>
      <c r="V737" s="9"/>
      <c r="W737" s="9"/>
      <c r="X737" s="9"/>
      <c r="Y737" s="9"/>
    </row>
    <row r="738" spans="21:25" x14ac:dyDescent="0.2">
      <c r="U738" s="9"/>
      <c r="V738" s="9"/>
      <c r="W738" s="9"/>
      <c r="X738" s="9"/>
      <c r="Y738" s="9"/>
    </row>
    <row r="739" spans="21:25" x14ac:dyDescent="0.2">
      <c r="U739" s="9"/>
      <c r="V739" s="9"/>
      <c r="W739" s="9"/>
      <c r="X739" s="9"/>
      <c r="Y739" s="9"/>
    </row>
    <row r="740" spans="21:25" x14ac:dyDescent="0.2">
      <c r="U740" s="9"/>
      <c r="V740" s="9"/>
      <c r="W740" s="9"/>
      <c r="X740" s="9"/>
      <c r="Y740" s="9"/>
    </row>
    <row r="741" spans="21:25" x14ac:dyDescent="0.2">
      <c r="U741" s="9"/>
      <c r="V741" s="9"/>
      <c r="W741" s="9"/>
      <c r="X741" s="9"/>
      <c r="Y741" s="9"/>
    </row>
    <row r="742" spans="21:25" x14ac:dyDescent="0.2">
      <c r="U742" s="9"/>
      <c r="V742" s="9"/>
      <c r="W742" s="9"/>
      <c r="X742" s="9"/>
      <c r="Y742" s="9"/>
    </row>
    <row r="743" spans="21:25" x14ac:dyDescent="0.2">
      <c r="U743" s="9"/>
      <c r="V743" s="9"/>
      <c r="W743" s="9"/>
      <c r="X743" s="9"/>
      <c r="Y743" s="9"/>
    </row>
    <row r="744" spans="21:25" x14ac:dyDescent="0.2">
      <c r="U744" s="9"/>
      <c r="V744" s="9"/>
      <c r="W744" s="9"/>
      <c r="X744" s="9"/>
      <c r="Y744" s="9"/>
    </row>
    <row r="745" spans="21:25" x14ac:dyDescent="0.2">
      <c r="U745" s="9"/>
      <c r="V745" s="9"/>
      <c r="W745" s="9"/>
      <c r="X745" s="9"/>
      <c r="Y745" s="9"/>
    </row>
    <row r="746" spans="21:25" x14ac:dyDescent="0.2">
      <c r="U746" s="9"/>
      <c r="V746" s="9"/>
      <c r="W746" s="9"/>
      <c r="X746" s="9"/>
      <c r="Y746" s="9"/>
    </row>
    <row r="747" spans="21:25" x14ac:dyDescent="0.2">
      <c r="U747" s="9"/>
      <c r="V747" s="9"/>
      <c r="W747" s="9"/>
      <c r="X747" s="9"/>
      <c r="Y747" s="9"/>
    </row>
    <row r="748" spans="21:25" x14ac:dyDescent="0.2">
      <c r="U748" s="9"/>
      <c r="V748" s="9"/>
      <c r="W748" s="9"/>
      <c r="X748" s="9"/>
      <c r="Y748" s="9"/>
    </row>
    <row r="749" spans="21:25" x14ac:dyDescent="0.2">
      <c r="U749" s="9"/>
      <c r="V749" s="9"/>
      <c r="W749" s="9"/>
      <c r="X749" s="9"/>
      <c r="Y749" s="9"/>
    </row>
    <row r="750" spans="21:25" x14ac:dyDescent="0.2">
      <c r="U750" s="9"/>
      <c r="V750" s="9"/>
      <c r="W750" s="9"/>
      <c r="X750" s="9"/>
      <c r="Y750" s="9"/>
    </row>
    <row r="751" spans="21:25" x14ac:dyDescent="0.2">
      <c r="U751" s="9"/>
      <c r="V751" s="9"/>
      <c r="W751" s="9"/>
      <c r="X751" s="9"/>
      <c r="Y751" s="9"/>
    </row>
    <row r="752" spans="21:25" x14ac:dyDescent="0.2">
      <c r="U752" s="9"/>
      <c r="V752" s="9"/>
      <c r="W752" s="9"/>
      <c r="X752" s="9"/>
      <c r="Y752" s="9"/>
    </row>
    <row r="753" spans="21:25" x14ac:dyDescent="0.2">
      <c r="U753" s="9"/>
      <c r="V753" s="9"/>
      <c r="W753" s="9"/>
      <c r="X753" s="9"/>
      <c r="Y753" s="9"/>
    </row>
    <row r="754" spans="21:25" x14ac:dyDescent="0.2">
      <c r="U754" s="9"/>
      <c r="V754" s="9"/>
      <c r="W754" s="9"/>
      <c r="X754" s="9"/>
      <c r="Y754" s="9"/>
    </row>
    <row r="755" spans="21:25" x14ac:dyDescent="0.2">
      <c r="U755" s="9"/>
      <c r="V755" s="9"/>
      <c r="W755" s="9"/>
      <c r="X755" s="9"/>
      <c r="Y755" s="9"/>
    </row>
    <row r="756" spans="21:25" x14ac:dyDescent="0.2">
      <c r="U756" s="9"/>
      <c r="V756" s="9"/>
      <c r="W756" s="9"/>
      <c r="X756" s="9"/>
      <c r="Y756" s="9"/>
    </row>
    <row r="757" spans="21:25" x14ac:dyDescent="0.2">
      <c r="U757" s="9"/>
      <c r="V757" s="9"/>
      <c r="W757" s="9"/>
      <c r="X757" s="9"/>
      <c r="Y757" s="9"/>
    </row>
    <row r="758" spans="21:25" x14ac:dyDescent="0.2">
      <c r="U758" s="9"/>
      <c r="V758" s="9"/>
      <c r="W758" s="9"/>
      <c r="X758" s="9"/>
      <c r="Y758" s="9"/>
    </row>
    <row r="759" spans="21:25" x14ac:dyDescent="0.2">
      <c r="U759" s="9"/>
      <c r="V759" s="9"/>
      <c r="W759" s="9"/>
      <c r="X759" s="9"/>
      <c r="Y759" s="9"/>
    </row>
    <row r="760" spans="21:25" x14ac:dyDescent="0.2">
      <c r="U760" s="9"/>
      <c r="V760" s="9"/>
      <c r="W760" s="9"/>
      <c r="X760" s="9"/>
      <c r="Y760" s="9"/>
    </row>
    <row r="761" spans="21:25" x14ac:dyDescent="0.2">
      <c r="U761" s="9"/>
      <c r="V761" s="9"/>
      <c r="W761" s="9"/>
      <c r="X761" s="9"/>
      <c r="Y761" s="9"/>
    </row>
    <row r="762" spans="21:25" x14ac:dyDescent="0.2">
      <c r="U762" s="9"/>
      <c r="V762" s="9"/>
      <c r="W762" s="9"/>
      <c r="X762" s="9"/>
      <c r="Y762" s="9"/>
    </row>
    <row r="763" spans="21:25" x14ac:dyDescent="0.2">
      <c r="U763" s="9"/>
      <c r="V763" s="9"/>
      <c r="W763" s="9"/>
      <c r="X763" s="9"/>
      <c r="Y763" s="9"/>
    </row>
    <row r="764" spans="21:25" x14ac:dyDescent="0.2">
      <c r="U764" s="9"/>
      <c r="V764" s="9"/>
      <c r="W764" s="9"/>
      <c r="X764" s="9"/>
      <c r="Y764" s="9"/>
    </row>
    <row r="765" spans="21:25" x14ac:dyDescent="0.2">
      <c r="U765" s="9"/>
      <c r="V765" s="9"/>
      <c r="W765" s="9"/>
      <c r="X765" s="9"/>
      <c r="Y765" s="9"/>
    </row>
    <row r="766" spans="21:25" x14ac:dyDescent="0.2">
      <c r="U766" s="9"/>
      <c r="V766" s="9"/>
      <c r="W766" s="9"/>
      <c r="X766" s="9"/>
      <c r="Y766" s="9"/>
    </row>
    <row r="767" spans="21:25" x14ac:dyDescent="0.2">
      <c r="U767" s="9"/>
      <c r="V767" s="9"/>
      <c r="W767" s="9"/>
      <c r="X767" s="9"/>
      <c r="Y767" s="9"/>
    </row>
    <row r="768" spans="21:25" x14ac:dyDescent="0.2">
      <c r="U768" s="9"/>
      <c r="V768" s="9"/>
      <c r="W768" s="9"/>
      <c r="X768" s="9"/>
      <c r="Y768" s="9"/>
    </row>
    <row r="769" spans="21:25" x14ac:dyDescent="0.2">
      <c r="U769" s="9"/>
      <c r="V769" s="9"/>
      <c r="W769" s="9"/>
      <c r="X769" s="9"/>
      <c r="Y769" s="9"/>
    </row>
    <row r="770" spans="21:25" x14ac:dyDescent="0.2">
      <c r="U770" s="9"/>
      <c r="V770" s="9"/>
      <c r="W770" s="9"/>
      <c r="X770" s="9"/>
      <c r="Y770" s="9"/>
    </row>
    <row r="771" spans="21:25" x14ac:dyDescent="0.2">
      <c r="U771" s="9"/>
      <c r="V771" s="9"/>
      <c r="W771" s="9"/>
      <c r="X771" s="9"/>
      <c r="Y771" s="9"/>
    </row>
    <row r="772" spans="21:25" x14ac:dyDescent="0.2">
      <c r="U772" s="9"/>
      <c r="V772" s="9"/>
      <c r="W772" s="9"/>
      <c r="X772" s="9"/>
      <c r="Y772" s="9"/>
    </row>
    <row r="773" spans="21:25" x14ac:dyDescent="0.2">
      <c r="U773" s="9"/>
      <c r="V773" s="9"/>
      <c r="W773" s="9"/>
      <c r="X773" s="9"/>
      <c r="Y773" s="9"/>
    </row>
    <row r="774" spans="21:25" x14ac:dyDescent="0.2">
      <c r="U774" s="9"/>
      <c r="V774" s="9"/>
      <c r="W774" s="9"/>
      <c r="X774" s="9"/>
      <c r="Y774" s="9"/>
    </row>
    <row r="775" spans="21:25" x14ac:dyDescent="0.2">
      <c r="U775" s="9"/>
      <c r="V775" s="9"/>
      <c r="W775" s="9"/>
      <c r="X775" s="9"/>
      <c r="Y775" s="9"/>
    </row>
    <row r="776" spans="21:25" x14ac:dyDescent="0.2">
      <c r="U776" s="9"/>
      <c r="V776" s="9"/>
      <c r="W776" s="9"/>
      <c r="X776" s="9"/>
      <c r="Y776" s="9"/>
    </row>
    <row r="777" spans="21:25" x14ac:dyDescent="0.2">
      <c r="U777" s="9"/>
      <c r="V777" s="9"/>
      <c r="W777" s="9"/>
      <c r="X777" s="9"/>
      <c r="Y777" s="9"/>
    </row>
    <row r="778" spans="21:25" x14ac:dyDescent="0.2">
      <c r="U778" s="9"/>
      <c r="V778" s="9"/>
      <c r="W778" s="9"/>
      <c r="X778" s="9"/>
      <c r="Y778" s="9"/>
    </row>
    <row r="779" spans="21:25" x14ac:dyDescent="0.2">
      <c r="U779" s="9"/>
      <c r="V779" s="9"/>
      <c r="W779" s="9"/>
      <c r="X779" s="9"/>
      <c r="Y779" s="9"/>
    </row>
    <row r="780" spans="21:25" x14ac:dyDescent="0.2">
      <c r="U780" s="9"/>
      <c r="V780" s="9"/>
      <c r="W780" s="9"/>
      <c r="X780" s="9"/>
      <c r="Y780" s="9"/>
    </row>
    <row r="781" spans="21:25" x14ac:dyDescent="0.2">
      <c r="U781" s="9"/>
      <c r="V781" s="9"/>
      <c r="W781" s="9"/>
      <c r="X781" s="9"/>
      <c r="Y781" s="9"/>
    </row>
    <row r="782" spans="21:25" x14ac:dyDescent="0.2">
      <c r="U782" s="9"/>
      <c r="V782" s="9"/>
      <c r="W782" s="9"/>
      <c r="X782" s="9"/>
      <c r="Y782" s="9"/>
    </row>
    <row r="783" spans="21:25" x14ac:dyDescent="0.2">
      <c r="U783" s="9"/>
      <c r="V783" s="9"/>
      <c r="W783" s="9"/>
      <c r="X783" s="9"/>
      <c r="Y783" s="9"/>
    </row>
    <row r="784" spans="21:25" x14ac:dyDescent="0.2">
      <c r="U784" s="9"/>
      <c r="V784" s="9"/>
      <c r="W784" s="9"/>
      <c r="X784" s="9"/>
      <c r="Y784" s="9"/>
    </row>
    <row r="785" spans="21:25" x14ac:dyDescent="0.2">
      <c r="U785" s="9"/>
      <c r="V785" s="9"/>
      <c r="W785" s="9"/>
      <c r="X785" s="9"/>
      <c r="Y785" s="9"/>
    </row>
    <row r="786" spans="21:25" x14ac:dyDescent="0.2">
      <c r="U786" s="9"/>
      <c r="V786" s="9"/>
      <c r="W786" s="9"/>
      <c r="X786" s="9"/>
      <c r="Y786" s="9"/>
    </row>
    <row r="787" spans="21:25" x14ac:dyDescent="0.2">
      <c r="U787" s="9"/>
      <c r="V787" s="9"/>
      <c r="W787" s="9"/>
      <c r="X787" s="9"/>
      <c r="Y787" s="9"/>
    </row>
    <row r="788" spans="21:25" x14ac:dyDescent="0.2">
      <c r="U788" s="9"/>
      <c r="V788" s="9"/>
      <c r="W788" s="9"/>
      <c r="X788" s="9"/>
      <c r="Y788" s="9"/>
    </row>
    <row r="789" spans="21:25" x14ac:dyDescent="0.2">
      <c r="U789" s="9"/>
      <c r="V789" s="9"/>
      <c r="W789" s="9"/>
      <c r="X789" s="9"/>
      <c r="Y789" s="9"/>
    </row>
    <row r="790" spans="21:25" x14ac:dyDescent="0.2">
      <c r="U790" s="9"/>
      <c r="V790" s="9"/>
      <c r="W790" s="9"/>
      <c r="X790" s="9"/>
      <c r="Y790" s="9"/>
    </row>
    <row r="791" spans="21:25" x14ac:dyDescent="0.2">
      <c r="U791" s="9"/>
      <c r="V791" s="9"/>
      <c r="W791" s="9"/>
      <c r="X791" s="9"/>
      <c r="Y791" s="9"/>
    </row>
    <row r="792" spans="21:25" x14ac:dyDescent="0.2">
      <c r="U792" s="9"/>
      <c r="V792" s="9"/>
      <c r="W792" s="9"/>
      <c r="X792" s="9"/>
      <c r="Y792" s="9"/>
    </row>
    <row r="793" spans="21:25" x14ac:dyDescent="0.2">
      <c r="U793" s="9"/>
      <c r="V793" s="9"/>
      <c r="W793" s="9"/>
      <c r="X793" s="9"/>
      <c r="Y793" s="9"/>
    </row>
    <row r="794" spans="21:25" x14ac:dyDescent="0.2">
      <c r="U794" s="9"/>
      <c r="V794" s="9"/>
      <c r="W794" s="9"/>
      <c r="X794" s="9"/>
      <c r="Y794" s="9"/>
    </row>
    <row r="795" spans="21:25" x14ac:dyDescent="0.2">
      <c r="U795" s="9"/>
      <c r="V795" s="9"/>
      <c r="W795" s="9"/>
      <c r="X795" s="9"/>
      <c r="Y795" s="9"/>
    </row>
    <row r="796" spans="21:25" x14ac:dyDescent="0.2">
      <c r="U796" s="9"/>
      <c r="V796" s="9"/>
      <c r="W796" s="9"/>
      <c r="X796" s="9"/>
      <c r="Y796" s="9"/>
    </row>
    <row r="797" spans="21:25" x14ac:dyDescent="0.2">
      <c r="U797" s="9"/>
      <c r="V797" s="9"/>
      <c r="W797" s="9"/>
      <c r="X797" s="9"/>
      <c r="Y797" s="9"/>
    </row>
    <row r="798" spans="21:25" x14ac:dyDescent="0.2">
      <c r="U798" s="9"/>
      <c r="V798" s="9"/>
      <c r="W798" s="9"/>
      <c r="X798" s="9"/>
      <c r="Y798" s="9"/>
    </row>
    <row r="799" spans="21:25" x14ac:dyDescent="0.2">
      <c r="U799" s="9"/>
      <c r="V799" s="9"/>
      <c r="W799" s="9"/>
      <c r="X799" s="9"/>
      <c r="Y799" s="9"/>
    </row>
    <row r="800" spans="21:25" x14ac:dyDescent="0.2">
      <c r="U800" s="9"/>
      <c r="V800" s="9"/>
      <c r="W800" s="9"/>
      <c r="X800" s="9"/>
      <c r="Y800" s="9"/>
    </row>
    <row r="801" spans="21:25" x14ac:dyDescent="0.2">
      <c r="U801" s="9"/>
      <c r="V801" s="9"/>
      <c r="W801" s="9"/>
      <c r="X801" s="9"/>
      <c r="Y801" s="9"/>
    </row>
    <row r="802" spans="21:25" x14ac:dyDescent="0.2">
      <c r="U802" s="9"/>
      <c r="V802" s="9"/>
      <c r="W802" s="9"/>
      <c r="X802" s="9"/>
      <c r="Y802" s="9"/>
    </row>
    <row r="803" spans="21:25" x14ac:dyDescent="0.2">
      <c r="U803" s="9"/>
      <c r="V803" s="9"/>
      <c r="W803" s="9"/>
      <c r="X803" s="9"/>
      <c r="Y803" s="9"/>
    </row>
    <row r="804" spans="21:25" x14ac:dyDescent="0.2">
      <c r="U804" s="9"/>
      <c r="V804" s="9"/>
      <c r="W804" s="9"/>
      <c r="X804" s="9"/>
      <c r="Y804" s="9"/>
    </row>
    <row r="805" spans="21:25" x14ac:dyDescent="0.2">
      <c r="U805" s="9"/>
      <c r="V805" s="9"/>
      <c r="W805" s="9"/>
      <c r="X805" s="9"/>
      <c r="Y805" s="9"/>
    </row>
    <row r="806" spans="21:25" x14ac:dyDescent="0.2">
      <c r="U806" s="9"/>
      <c r="V806" s="9"/>
      <c r="W806" s="9"/>
      <c r="X806" s="9"/>
      <c r="Y806" s="9"/>
    </row>
    <row r="807" spans="21:25" x14ac:dyDescent="0.2">
      <c r="U807" s="9"/>
      <c r="V807" s="9"/>
      <c r="W807" s="9"/>
      <c r="X807" s="9"/>
      <c r="Y807" s="9"/>
    </row>
    <row r="808" spans="21:25" x14ac:dyDescent="0.2">
      <c r="U808" s="9"/>
      <c r="V808" s="9"/>
      <c r="W808" s="9"/>
      <c r="X808" s="9"/>
      <c r="Y808" s="9"/>
    </row>
    <row r="809" spans="21:25" x14ac:dyDescent="0.2">
      <c r="U809" s="9"/>
      <c r="V809" s="9"/>
      <c r="W809" s="9"/>
      <c r="X809" s="9"/>
      <c r="Y809" s="9"/>
    </row>
    <row r="810" spans="21:25" x14ac:dyDescent="0.2">
      <c r="U810" s="9"/>
      <c r="V810" s="9"/>
      <c r="W810" s="9"/>
      <c r="X810" s="9"/>
      <c r="Y810" s="9"/>
    </row>
    <row r="811" spans="21:25" x14ac:dyDescent="0.2">
      <c r="U811" s="9"/>
      <c r="V811" s="9"/>
      <c r="W811" s="9"/>
      <c r="X811" s="9"/>
      <c r="Y811" s="9"/>
    </row>
    <row r="812" spans="21:25" x14ac:dyDescent="0.2">
      <c r="U812" s="9"/>
      <c r="V812" s="9"/>
      <c r="W812" s="9"/>
      <c r="X812" s="9"/>
      <c r="Y812" s="9"/>
    </row>
    <row r="813" spans="21:25" x14ac:dyDescent="0.2">
      <c r="U813" s="9"/>
      <c r="V813" s="9"/>
      <c r="W813" s="9"/>
      <c r="X813" s="9"/>
      <c r="Y813" s="9"/>
    </row>
    <row r="814" spans="21:25" x14ac:dyDescent="0.2">
      <c r="U814" s="9"/>
      <c r="V814" s="9"/>
      <c r="W814" s="9"/>
      <c r="X814" s="9"/>
      <c r="Y814" s="9"/>
    </row>
    <row r="815" spans="21:25" x14ac:dyDescent="0.2">
      <c r="U815" s="9"/>
      <c r="V815" s="9"/>
      <c r="W815" s="9"/>
      <c r="X815" s="9"/>
      <c r="Y815" s="9"/>
    </row>
    <row r="816" spans="21:25" x14ac:dyDescent="0.2">
      <c r="U816" s="9"/>
      <c r="V816" s="9"/>
      <c r="W816" s="9"/>
      <c r="X816" s="9"/>
      <c r="Y816" s="9"/>
    </row>
    <row r="817" spans="21:25" x14ac:dyDescent="0.2">
      <c r="U817" s="9"/>
      <c r="V817" s="9"/>
      <c r="W817" s="9"/>
      <c r="X817" s="9"/>
      <c r="Y817" s="9"/>
    </row>
    <row r="818" spans="21:25" x14ac:dyDescent="0.2">
      <c r="U818" s="9"/>
      <c r="V818" s="9"/>
      <c r="W818" s="9"/>
      <c r="X818" s="9"/>
      <c r="Y818" s="9"/>
    </row>
    <row r="819" spans="21:25" x14ac:dyDescent="0.2">
      <c r="U819" s="9"/>
      <c r="V819" s="9"/>
      <c r="W819" s="9"/>
      <c r="X819" s="9"/>
      <c r="Y819" s="9"/>
    </row>
    <row r="820" spans="21:25" x14ac:dyDescent="0.2">
      <c r="U820" s="9"/>
      <c r="V820" s="9"/>
      <c r="W820" s="9"/>
      <c r="X820" s="9"/>
      <c r="Y820" s="9"/>
    </row>
    <row r="821" spans="21:25" x14ac:dyDescent="0.2">
      <c r="U821" s="9"/>
      <c r="V821" s="9"/>
      <c r="W821" s="9"/>
      <c r="X821" s="9"/>
      <c r="Y821" s="9"/>
    </row>
    <row r="822" spans="21:25" x14ac:dyDescent="0.2">
      <c r="U822" s="9"/>
      <c r="V822" s="9"/>
      <c r="W822" s="9"/>
      <c r="X822" s="9"/>
      <c r="Y822" s="9"/>
    </row>
    <row r="823" spans="21:25" x14ac:dyDescent="0.2">
      <c r="U823" s="9"/>
      <c r="V823" s="9"/>
      <c r="W823" s="9"/>
      <c r="X823" s="9"/>
      <c r="Y823" s="9"/>
    </row>
    <row r="824" spans="21:25" x14ac:dyDescent="0.2">
      <c r="U824" s="9"/>
      <c r="V824" s="9"/>
      <c r="W824" s="9"/>
      <c r="X824" s="9"/>
      <c r="Y824" s="9"/>
    </row>
    <row r="825" spans="21:25" x14ac:dyDescent="0.2">
      <c r="U825" s="9"/>
      <c r="V825" s="9"/>
      <c r="W825" s="9"/>
      <c r="X825" s="9"/>
      <c r="Y825" s="9"/>
    </row>
    <row r="826" spans="21:25" x14ac:dyDescent="0.2">
      <c r="U826" s="9"/>
      <c r="V826" s="9"/>
      <c r="W826" s="9"/>
      <c r="X826" s="9"/>
      <c r="Y826" s="9"/>
    </row>
    <row r="827" spans="21:25" x14ac:dyDescent="0.2">
      <c r="U827" s="9"/>
      <c r="V827" s="9"/>
      <c r="W827" s="9"/>
      <c r="X827" s="9"/>
      <c r="Y827" s="9"/>
    </row>
    <row r="828" spans="21:25" x14ac:dyDescent="0.2">
      <c r="U828" s="9"/>
      <c r="V828" s="9"/>
      <c r="W828" s="9"/>
      <c r="X828" s="9"/>
      <c r="Y828" s="9"/>
    </row>
    <row r="829" spans="21:25" x14ac:dyDescent="0.2">
      <c r="U829" s="9"/>
      <c r="V829" s="9"/>
      <c r="W829" s="9"/>
      <c r="X829" s="9"/>
      <c r="Y829" s="9"/>
    </row>
    <row r="830" spans="21:25" x14ac:dyDescent="0.2">
      <c r="U830" s="9"/>
      <c r="V830" s="9"/>
      <c r="W830" s="9"/>
      <c r="X830" s="9"/>
      <c r="Y830" s="9"/>
    </row>
    <row r="831" spans="21:25" x14ac:dyDescent="0.2">
      <c r="U831" s="9"/>
      <c r="V831" s="9"/>
      <c r="W831" s="9"/>
      <c r="X831" s="9"/>
      <c r="Y831" s="9"/>
    </row>
    <row r="832" spans="21:25" x14ac:dyDescent="0.2">
      <c r="U832" s="9"/>
      <c r="V832" s="9"/>
      <c r="W832" s="9"/>
      <c r="X832" s="9"/>
      <c r="Y832" s="9"/>
    </row>
    <row r="833" spans="21:25" x14ac:dyDescent="0.2">
      <c r="U833" s="9"/>
      <c r="V833" s="9"/>
      <c r="W833" s="9"/>
      <c r="X833" s="9"/>
      <c r="Y833" s="9"/>
    </row>
    <row r="834" spans="21:25" x14ac:dyDescent="0.2">
      <c r="U834" s="9"/>
      <c r="V834" s="9"/>
      <c r="W834" s="9"/>
      <c r="X834" s="9"/>
      <c r="Y834" s="9"/>
    </row>
    <row r="835" spans="21:25" x14ac:dyDescent="0.2">
      <c r="U835" s="9"/>
      <c r="V835" s="9"/>
      <c r="W835" s="9"/>
      <c r="X835" s="9"/>
      <c r="Y835" s="9"/>
    </row>
    <row r="836" spans="21:25" x14ac:dyDescent="0.2">
      <c r="U836" s="9"/>
      <c r="V836" s="9"/>
      <c r="W836" s="9"/>
      <c r="X836" s="9"/>
      <c r="Y836" s="9"/>
    </row>
    <row r="837" spans="21:25" x14ac:dyDescent="0.2">
      <c r="U837" s="9"/>
      <c r="V837" s="9"/>
      <c r="W837" s="9"/>
      <c r="X837" s="9"/>
      <c r="Y837" s="9"/>
    </row>
    <row r="838" spans="21:25" x14ac:dyDescent="0.2">
      <c r="U838" s="9"/>
      <c r="V838" s="9"/>
      <c r="W838" s="9"/>
      <c r="X838" s="9"/>
      <c r="Y838" s="9"/>
    </row>
    <row r="839" spans="21:25" x14ac:dyDescent="0.2">
      <c r="U839" s="9"/>
      <c r="V839" s="9"/>
      <c r="W839" s="9"/>
      <c r="X839" s="9"/>
      <c r="Y839" s="9"/>
    </row>
    <row r="840" spans="21:25" x14ac:dyDescent="0.2">
      <c r="U840" s="9"/>
      <c r="V840" s="9"/>
      <c r="W840" s="9"/>
      <c r="X840" s="9"/>
      <c r="Y840" s="9"/>
    </row>
    <row r="841" spans="21:25" x14ac:dyDescent="0.2">
      <c r="U841" s="9"/>
      <c r="V841" s="9"/>
      <c r="W841" s="9"/>
      <c r="X841" s="9"/>
      <c r="Y841" s="9"/>
    </row>
    <row r="842" spans="21:25" x14ac:dyDescent="0.2">
      <c r="U842" s="9"/>
      <c r="V842" s="9"/>
      <c r="W842" s="9"/>
      <c r="X842" s="9"/>
      <c r="Y842" s="9"/>
    </row>
    <row r="843" spans="21:25" x14ac:dyDescent="0.2">
      <c r="U843" s="9"/>
      <c r="V843" s="9"/>
      <c r="W843" s="9"/>
      <c r="X843" s="9"/>
      <c r="Y843" s="9"/>
    </row>
    <row r="844" spans="21:25" x14ac:dyDescent="0.2">
      <c r="U844" s="9"/>
      <c r="V844" s="9"/>
      <c r="W844" s="9"/>
      <c r="X844" s="9"/>
      <c r="Y844" s="9"/>
    </row>
    <row r="845" spans="21:25" x14ac:dyDescent="0.2">
      <c r="U845" s="9"/>
      <c r="V845" s="9"/>
      <c r="W845" s="9"/>
      <c r="X845" s="9"/>
      <c r="Y845" s="9"/>
    </row>
    <row r="846" spans="21:25" x14ac:dyDescent="0.2">
      <c r="U846" s="9"/>
      <c r="V846" s="9"/>
      <c r="W846" s="9"/>
      <c r="X846" s="9"/>
      <c r="Y846" s="9"/>
    </row>
    <row r="847" spans="21:25" x14ac:dyDescent="0.2">
      <c r="U847" s="9"/>
      <c r="V847" s="9"/>
      <c r="W847" s="9"/>
      <c r="X847" s="9"/>
      <c r="Y847" s="9"/>
    </row>
    <row r="848" spans="21:25" x14ac:dyDescent="0.2">
      <c r="U848" s="9"/>
      <c r="V848" s="9"/>
      <c r="W848" s="9"/>
      <c r="X848" s="9"/>
      <c r="Y848" s="9"/>
    </row>
    <row r="849" spans="21:25" x14ac:dyDescent="0.2">
      <c r="U849" s="9"/>
      <c r="V849" s="9"/>
      <c r="W849" s="9"/>
      <c r="X849" s="9"/>
      <c r="Y849" s="9"/>
    </row>
    <row r="850" spans="21:25" x14ac:dyDescent="0.2">
      <c r="U850" s="9"/>
      <c r="V850" s="9"/>
      <c r="W850" s="9"/>
      <c r="X850" s="9"/>
      <c r="Y850" s="9"/>
    </row>
    <row r="851" spans="21:25" x14ac:dyDescent="0.2">
      <c r="U851" s="9"/>
      <c r="V851" s="9"/>
      <c r="W851" s="9"/>
      <c r="X851" s="9"/>
      <c r="Y851" s="9"/>
    </row>
    <row r="852" spans="21:25" x14ac:dyDescent="0.2">
      <c r="U852" s="9"/>
      <c r="V852" s="9"/>
      <c r="W852" s="9"/>
      <c r="X852" s="9"/>
      <c r="Y852" s="9"/>
    </row>
    <row r="853" spans="21:25" x14ac:dyDescent="0.2">
      <c r="U853" s="9"/>
      <c r="V853" s="9"/>
      <c r="W853" s="9"/>
      <c r="X853" s="9"/>
      <c r="Y853" s="9"/>
    </row>
    <row r="854" spans="21:25" x14ac:dyDescent="0.2">
      <c r="U854" s="9"/>
      <c r="V854" s="9"/>
      <c r="W854" s="9"/>
      <c r="X854" s="9"/>
      <c r="Y854" s="9"/>
    </row>
    <row r="855" spans="21:25" x14ac:dyDescent="0.2">
      <c r="U855" s="9"/>
      <c r="V855" s="9"/>
      <c r="W855" s="9"/>
      <c r="X855" s="9"/>
      <c r="Y855" s="9"/>
    </row>
    <row r="856" spans="21:25" x14ac:dyDescent="0.2">
      <c r="U856" s="9"/>
      <c r="V856" s="9"/>
      <c r="W856" s="9"/>
      <c r="X856" s="9"/>
      <c r="Y856" s="9"/>
    </row>
    <row r="857" spans="21:25" x14ac:dyDescent="0.2">
      <c r="U857" s="9"/>
      <c r="V857" s="9"/>
      <c r="W857" s="9"/>
      <c r="X857" s="9"/>
      <c r="Y857" s="9"/>
    </row>
    <row r="858" spans="21:25" x14ac:dyDescent="0.2">
      <c r="U858" s="9"/>
      <c r="V858" s="9"/>
      <c r="W858" s="9"/>
      <c r="X858" s="9"/>
      <c r="Y858" s="9"/>
    </row>
    <row r="859" spans="21:25" x14ac:dyDescent="0.2">
      <c r="U859" s="9"/>
      <c r="V859" s="9"/>
      <c r="W859" s="9"/>
      <c r="X859" s="9"/>
      <c r="Y859" s="9"/>
    </row>
    <row r="860" spans="21:25" x14ac:dyDescent="0.2">
      <c r="U860" s="9"/>
      <c r="V860" s="9"/>
      <c r="W860" s="9"/>
      <c r="X860" s="9"/>
      <c r="Y860" s="9"/>
    </row>
    <row r="861" spans="21:25" x14ac:dyDescent="0.2">
      <c r="U861" s="9"/>
      <c r="V861" s="9"/>
      <c r="W861" s="9"/>
      <c r="X861" s="9"/>
      <c r="Y861" s="9"/>
    </row>
    <row r="862" spans="21:25" x14ac:dyDescent="0.2">
      <c r="U862" s="9"/>
      <c r="V862" s="9"/>
      <c r="W862" s="9"/>
      <c r="X862" s="9"/>
      <c r="Y862" s="9"/>
    </row>
    <row r="863" spans="21:25" x14ac:dyDescent="0.2">
      <c r="U863" s="9"/>
      <c r="V863" s="9"/>
      <c r="W863" s="9"/>
      <c r="X863" s="9"/>
      <c r="Y863" s="9"/>
    </row>
    <row r="864" spans="21:25" x14ac:dyDescent="0.2">
      <c r="U864" s="9"/>
      <c r="V864" s="9"/>
      <c r="W864" s="9"/>
      <c r="X864" s="9"/>
      <c r="Y864" s="9"/>
    </row>
    <row r="865" spans="21:25" x14ac:dyDescent="0.2">
      <c r="U865" s="9"/>
      <c r="V865" s="9"/>
      <c r="W865" s="9"/>
      <c r="X865" s="9"/>
      <c r="Y865" s="9"/>
    </row>
    <row r="866" spans="21:25" x14ac:dyDescent="0.2">
      <c r="U866" s="9"/>
      <c r="V866" s="9"/>
      <c r="W866" s="9"/>
      <c r="X866" s="9"/>
      <c r="Y866" s="9"/>
    </row>
    <row r="867" spans="21:25" x14ac:dyDescent="0.2">
      <c r="U867" s="9"/>
      <c r="V867" s="9"/>
      <c r="W867" s="9"/>
      <c r="X867" s="9"/>
      <c r="Y867" s="9"/>
    </row>
    <row r="868" spans="21:25" x14ac:dyDescent="0.2">
      <c r="U868" s="9"/>
      <c r="V868" s="9"/>
      <c r="W868" s="9"/>
      <c r="X868" s="9"/>
      <c r="Y868" s="9"/>
    </row>
    <row r="869" spans="21:25" x14ac:dyDescent="0.2">
      <c r="U869" s="9"/>
      <c r="V869" s="9"/>
      <c r="W869" s="9"/>
      <c r="X869" s="9"/>
      <c r="Y869" s="9"/>
    </row>
    <row r="870" spans="21:25" x14ac:dyDescent="0.2">
      <c r="U870" s="9"/>
      <c r="V870" s="9"/>
      <c r="W870" s="9"/>
      <c r="X870" s="9"/>
      <c r="Y870" s="9"/>
    </row>
    <row r="871" spans="21:25" x14ac:dyDescent="0.2">
      <c r="U871" s="9"/>
      <c r="V871" s="9"/>
      <c r="W871" s="9"/>
      <c r="X871" s="9"/>
      <c r="Y871" s="9"/>
    </row>
    <row r="872" spans="21:25" x14ac:dyDescent="0.2">
      <c r="U872" s="9"/>
      <c r="V872" s="9"/>
      <c r="W872" s="9"/>
      <c r="X872" s="9"/>
      <c r="Y872" s="9"/>
    </row>
    <row r="873" spans="21:25" x14ac:dyDescent="0.2">
      <c r="U873" s="9"/>
      <c r="V873" s="9"/>
      <c r="W873" s="9"/>
      <c r="X873" s="9"/>
      <c r="Y873" s="9"/>
    </row>
    <row r="874" spans="21:25" x14ac:dyDescent="0.2">
      <c r="U874" s="9"/>
      <c r="V874" s="9"/>
      <c r="W874" s="9"/>
      <c r="X874" s="9"/>
      <c r="Y874" s="9"/>
    </row>
    <row r="875" spans="21:25" x14ac:dyDescent="0.2">
      <c r="U875" s="9"/>
      <c r="V875" s="9"/>
      <c r="W875" s="9"/>
      <c r="X875" s="9"/>
      <c r="Y875" s="9"/>
    </row>
    <row r="876" spans="21:25" x14ac:dyDescent="0.2">
      <c r="U876" s="9"/>
      <c r="V876" s="9"/>
      <c r="W876" s="9"/>
      <c r="X876" s="9"/>
      <c r="Y876" s="9"/>
    </row>
    <row r="877" spans="21:25" x14ac:dyDescent="0.2">
      <c r="U877" s="9"/>
      <c r="V877" s="9"/>
      <c r="W877" s="9"/>
      <c r="X877" s="9"/>
      <c r="Y877" s="9"/>
    </row>
    <row r="878" spans="21:25" x14ac:dyDescent="0.2">
      <c r="U878" s="9"/>
      <c r="V878" s="9"/>
      <c r="W878" s="9"/>
      <c r="X878" s="9"/>
      <c r="Y878" s="9"/>
    </row>
    <row r="879" spans="21:25" x14ac:dyDescent="0.2">
      <c r="U879" s="9"/>
      <c r="V879" s="9"/>
      <c r="W879" s="9"/>
      <c r="X879" s="9"/>
      <c r="Y879" s="9"/>
    </row>
    <row r="880" spans="21:25" x14ac:dyDescent="0.2">
      <c r="U880" s="9"/>
      <c r="V880" s="9"/>
      <c r="W880" s="9"/>
      <c r="X880" s="9"/>
      <c r="Y880" s="9"/>
    </row>
    <row r="881" spans="21:25" x14ac:dyDescent="0.2">
      <c r="U881" s="9"/>
      <c r="V881" s="9"/>
      <c r="W881" s="9"/>
      <c r="X881" s="9"/>
      <c r="Y881" s="9"/>
    </row>
    <row r="882" spans="21:25" x14ac:dyDescent="0.2">
      <c r="U882" s="9"/>
      <c r="V882" s="9"/>
      <c r="W882" s="9"/>
      <c r="X882" s="9"/>
      <c r="Y882" s="9"/>
    </row>
    <row r="883" spans="21:25" x14ac:dyDescent="0.2">
      <c r="U883" s="9"/>
      <c r="V883" s="9"/>
      <c r="W883" s="9"/>
      <c r="X883" s="9"/>
      <c r="Y883" s="9"/>
    </row>
    <row r="884" spans="21:25" x14ac:dyDescent="0.2">
      <c r="U884" s="9"/>
      <c r="V884" s="9"/>
      <c r="W884" s="9"/>
      <c r="X884" s="9"/>
      <c r="Y884" s="9"/>
    </row>
    <row r="885" spans="21:25" x14ac:dyDescent="0.2">
      <c r="U885" s="9"/>
      <c r="V885" s="9"/>
      <c r="W885" s="9"/>
      <c r="X885" s="9"/>
      <c r="Y885" s="9"/>
    </row>
    <row r="886" spans="21:25" x14ac:dyDescent="0.2">
      <c r="U886" s="9"/>
      <c r="V886" s="9"/>
      <c r="W886" s="9"/>
      <c r="X886" s="9"/>
      <c r="Y886" s="9"/>
    </row>
    <row r="887" spans="21:25" x14ac:dyDescent="0.2">
      <c r="U887" s="9"/>
      <c r="V887" s="9"/>
      <c r="W887" s="9"/>
      <c r="X887" s="9"/>
      <c r="Y887" s="9"/>
    </row>
    <row r="888" spans="21:25" x14ac:dyDescent="0.2">
      <c r="U888" s="9"/>
      <c r="V888" s="9"/>
      <c r="W888" s="9"/>
      <c r="X888" s="9"/>
      <c r="Y888" s="9"/>
    </row>
    <row r="889" spans="21:25" x14ac:dyDescent="0.2">
      <c r="U889" s="9"/>
      <c r="V889" s="9"/>
      <c r="W889" s="9"/>
      <c r="X889" s="9"/>
      <c r="Y889" s="9"/>
    </row>
    <row r="890" spans="21:25" x14ac:dyDescent="0.2">
      <c r="U890" s="9"/>
      <c r="V890" s="9"/>
      <c r="W890" s="9"/>
      <c r="X890" s="9"/>
      <c r="Y890" s="9"/>
    </row>
    <row r="891" spans="21:25" x14ac:dyDescent="0.2">
      <c r="U891" s="9"/>
      <c r="V891" s="9"/>
      <c r="W891" s="9"/>
      <c r="X891" s="9"/>
      <c r="Y891" s="9"/>
    </row>
    <row r="892" spans="21:25" x14ac:dyDescent="0.2">
      <c r="U892" s="9"/>
      <c r="V892" s="9"/>
      <c r="W892" s="9"/>
      <c r="X892" s="9"/>
      <c r="Y892" s="9"/>
    </row>
    <row r="893" spans="21:25" x14ac:dyDescent="0.2">
      <c r="U893" s="9"/>
      <c r="V893" s="9"/>
      <c r="W893" s="9"/>
      <c r="X893" s="9"/>
      <c r="Y893" s="9"/>
    </row>
    <row r="894" spans="21:25" x14ac:dyDescent="0.2">
      <c r="U894" s="9"/>
      <c r="V894" s="9"/>
      <c r="W894" s="9"/>
      <c r="X894" s="9"/>
      <c r="Y894" s="9"/>
    </row>
    <row r="895" spans="21:25" x14ac:dyDescent="0.2">
      <c r="U895" s="9"/>
      <c r="V895" s="9"/>
      <c r="W895" s="9"/>
      <c r="X895" s="9"/>
      <c r="Y895" s="9"/>
    </row>
    <row r="896" spans="21:25" x14ac:dyDescent="0.2">
      <c r="U896" s="9"/>
      <c r="V896" s="9"/>
      <c r="W896" s="9"/>
      <c r="X896" s="9"/>
      <c r="Y896" s="9"/>
    </row>
    <row r="897" spans="21:25" x14ac:dyDescent="0.2">
      <c r="U897" s="9"/>
      <c r="V897" s="9"/>
      <c r="W897" s="9"/>
      <c r="X897" s="9"/>
      <c r="Y897" s="9"/>
    </row>
    <row r="898" spans="21:25" x14ac:dyDescent="0.2">
      <c r="U898" s="9"/>
      <c r="V898" s="9"/>
      <c r="W898" s="9"/>
      <c r="X898" s="9"/>
      <c r="Y898" s="9"/>
    </row>
    <row r="899" spans="21:25" x14ac:dyDescent="0.2">
      <c r="U899" s="9"/>
      <c r="V899" s="9"/>
      <c r="W899" s="9"/>
      <c r="X899" s="9"/>
      <c r="Y899" s="9"/>
    </row>
    <row r="900" spans="21:25" x14ac:dyDescent="0.2">
      <c r="U900" s="9"/>
      <c r="V900" s="9"/>
      <c r="W900" s="9"/>
      <c r="X900" s="9"/>
      <c r="Y900" s="9"/>
    </row>
    <row r="901" spans="21:25" x14ac:dyDescent="0.2">
      <c r="U901" s="9"/>
      <c r="V901" s="9"/>
      <c r="W901" s="9"/>
      <c r="X901" s="9"/>
      <c r="Y901" s="9"/>
    </row>
    <row r="902" spans="21:25" x14ac:dyDescent="0.2">
      <c r="U902" s="9"/>
      <c r="V902" s="9"/>
      <c r="W902" s="9"/>
      <c r="X902" s="9"/>
      <c r="Y902" s="9"/>
    </row>
    <row r="903" spans="21:25" x14ac:dyDescent="0.2">
      <c r="U903" s="9"/>
      <c r="V903" s="9"/>
      <c r="W903" s="9"/>
      <c r="X903" s="9"/>
      <c r="Y903" s="9"/>
    </row>
    <row r="904" spans="21:25" x14ac:dyDescent="0.2">
      <c r="U904" s="9"/>
      <c r="V904" s="9"/>
      <c r="W904" s="9"/>
      <c r="X904" s="9"/>
      <c r="Y904" s="9"/>
    </row>
    <row r="905" spans="21:25" x14ac:dyDescent="0.2">
      <c r="U905" s="9"/>
      <c r="V905" s="9"/>
      <c r="W905" s="9"/>
      <c r="X905" s="9"/>
      <c r="Y905" s="9"/>
    </row>
    <row r="906" spans="21:25" x14ac:dyDescent="0.2">
      <c r="U906" s="9"/>
      <c r="V906" s="9"/>
      <c r="W906" s="9"/>
      <c r="X906" s="9"/>
      <c r="Y906" s="9"/>
    </row>
    <row r="907" spans="21:25" x14ac:dyDescent="0.2">
      <c r="U907" s="9"/>
      <c r="V907" s="9"/>
      <c r="W907" s="9"/>
      <c r="X907" s="9"/>
      <c r="Y907" s="9"/>
    </row>
    <row r="908" spans="21:25" x14ac:dyDescent="0.2">
      <c r="U908" s="9"/>
      <c r="V908" s="9"/>
      <c r="W908" s="9"/>
      <c r="X908" s="9"/>
      <c r="Y908" s="9"/>
    </row>
    <row r="909" spans="21:25" x14ac:dyDescent="0.2">
      <c r="U909" s="9"/>
      <c r="V909" s="9"/>
      <c r="W909" s="9"/>
      <c r="X909" s="9"/>
      <c r="Y909" s="9"/>
    </row>
    <row r="910" spans="21:25" x14ac:dyDescent="0.2">
      <c r="U910" s="9"/>
      <c r="V910" s="9"/>
      <c r="W910" s="9"/>
      <c r="X910" s="9"/>
      <c r="Y910" s="9"/>
    </row>
    <row r="911" spans="21:25" x14ac:dyDescent="0.2">
      <c r="U911" s="9"/>
      <c r="V911" s="9"/>
      <c r="W911" s="9"/>
      <c r="X911" s="9"/>
      <c r="Y911" s="9"/>
    </row>
    <row r="912" spans="21:25" x14ac:dyDescent="0.2">
      <c r="U912" s="9"/>
      <c r="V912" s="9"/>
      <c r="W912" s="9"/>
      <c r="X912" s="9"/>
      <c r="Y912" s="9"/>
    </row>
    <row r="913" spans="21:25" x14ac:dyDescent="0.2">
      <c r="U913" s="9"/>
      <c r="V913" s="9"/>
      <c r="W913" s="9"/>
      <c r="X913" s="9"/>
      <c r="Y913" s="9"/>
    </row>
    <row r="914" spans="21:25" x14ac:dyDescent="0.2">
      <c r="U914" s="9"/>
      <c r="V914" s="9"/>
      <c r="W914" s="9"/>
      <c r="X914" s="9"/>
      <c r="Y914" s="9"/>
    </row>
    <row r="915" spans="21:25" x14ac:dyDescent="0.2">
      <c r="U915" s="9"/>
      <c r="V915" s="9"/>
      <c r="W915" s="9"/>
      <c r="X915" s="9"/>
      <c r="Y915" s="9"/>
    </row>
    <row r="916" spans="21:25" x14ac:dyDescent="0.2">
      <c r="U916" s="9"/>
      <c r="V916" s="9"/>
      <c r="W916" s="9"/>
      <c r="X916" s="9"/>
      <c r="Y916" s="9"/>
    </row>
    <row r="917" spans="21:25" x14ac:dyDescent="0.2">
      <c r="U917" s="9"/>
      <c r="V917" s="9"/>
      <c r="W917" s="9"/>
      <c r="X917" s="9"/>
      <c r="Y917" s="9"/>
    </row>
    <row r="918" spans="21:25" x14ac:dyDescent="0.2">
      <c r="U918" s="9"/>
      <c r="V918" s="9"/>
      <c r="W918" s="9"/>
      <c r="X918" s="9"/>
      <c r="Y918" s="9"/>
    </row>
    <row r="919" spans="21:25" x14ac:dyDescent="0.2">
      <c r="U919" s="9"/>
      <c r="V919" s="9"/>
      <c r="W919" s="9"/>
      <c r="X919" s="9"/>
      <c r="Y919" s="9"/>
    </row>
    <row r="920" spans="21:25" x14ac:dyDescent="0.2">
      <c r="U920" s="9"/>
      <c r="V920" s="9"/>
      <c r="W920" s="9"/>
      <c r="X920" s="9"/>
      <c r="Y920" s="9"/>
    </row>
    <row r="921" spans="21:25" x14ac:dyDescent="0.2">
      <c r="U921" s="9"/>
      <c r="V921" s="9"/>
      <c r="W921" s="9"/>
      <c r="X921" s="9"/>
      <c r="Y921" s="9"/>
    </row>
    <row r="922" spans="21:25" x14ac:dyDescent="0.2">
      <c r="U922" s="9"/>
      <c r="V922" s="9"/>
      <c r="W922" s="9"/>
      <c r="X922" s="9"/>
      <c r="Y922" s="9"/>
    </row>
    <row r="923" spans="21:25" x14ac:dyDescent="0.2">
      <c r="U923" s="9"/>
      <c r="V923" s="9"/>
      <c r="W923" s="9"/>
      <c r="X923" s="9"/>
      <c r="Y923" s="9"/>
    </row>
    <row r="924" spans="21:25" x14ac:dyDescent="0.2">
      <c r="U924" s="9"/>
      <c r="V924" s="9"/>
      <c r="W924" s="9"/>
      <c r="X924" s="9"/>
      <c r="Y924" s="9"/>
    </row>
    <row r="925" spans="21:25" x14ac:dyDescent="0.2">
      <c r="U925" s="9"/>
      <c r="V925" s="9"/>
      <c r="W925" s="9"/>
      <c r="X925" s="9"/>
      <c r="Y925" s="9"/>
    </row>
    <row r="926" spans="21:25" x14ac:dyDescent="0.2">
      <c r="U926" s="9"/>
      <c r="V926" s="9"/>
      <c r="W926" s="9"/>
      <c r="X926" s="9"/>
      <c r="Y926" s="9"/>
    </row>
    <row r="927" spans="21:25" x14ac:dyDescent="0.2">
      <c r="U927" s="9"/>
      <c r="V927" s="9"/>
      <c r="W927" s="9"/>
      <c r="X927" s="9"/>
      <c r="Y927" s="9"/>
    </row>
    <row r="928" spans="21:25" x14ac:dyDescent="0.2">
      <c r="U928" s="9"/>
      <c r="V928" s="9"/>
      <c r="W928" s="9"/>
      <c r="X928" s="9"/>
      <c r="Y928" s="9"/>
    </row>
    <row r="929" spans="21:25" x14ac:dyDescent="0.2">
      <c r="U929" s="9"/>
      <c r="V929" s="9"/>
      <c r="W929" s="9"/>
      <c r="X929" s="9"/>
      <c r="Y929" s="9"/>
    </row>
    <row r="930" spans="21:25" x14ac:dyDescent="0.2">
      <c r="U930" s="9"/>
      <c r="V930" s="9"/>
      <c r="W930" s="9"/>
      <c r="X930" s="9"/>
      <c r="Y930" s="9"/>
    </row>
    <row r="931" spans="21:25" x14ac:dyDescent="0.2">
      <c r="U931" s="9"/>
      <c r="V931" s="9"/>
      <c r="W931" s="9"/>
      <c r="X931" s="9"/>
      <c r="Y931" s="9"/>
    </row>
    <row r="932" spans="21:25" x14ac:dyDescent="0.2">
      <c r="U932" s="9"/>
      <c r="V932" s="9"/>
      <c r="W932" s="9"/>
      <c r="X932" s="9"/>
      <c r="Y932" s="9"/>
    </row>
    <row r="933" spans="21:25" x14ac:dyDescent="0.2">
      <c r="U933" s="9"/>
      <c r="V933" s="9"/>
      <c r="W933" s="9"/>
      <c r="X933" s="9"/>
      <c r="Y933" s="9"/>
    </row>
    <row r="934" spans="21:25" x14ac:dyDescent="0.2">
      <c r="U934" s="9"/>
      <c r="V934" s="9"/>
      <c r="W934" s="9"/>
      <c r="X934" s="9"/>
      <c r="Y934" s="9"/>
    </row>
    <row r="935" spans="21:25" x14ac:dyDescent="0.2">
      <c r="U935" s="9"/>
      <c r="V935" s="9"/>
      <c r="W935" s="9"/>
      <c r="X935" s="9"/>
      <c r="Y935" s="9"/>
    </row>
    <row r="936" spans="21:25" x14ac:dyDescent="0.2">
      <c r="U936" s="9"/>
      <c r="V936" s="9"/>
      <c r="W936" s="9"/>
      <c r="X936" s="9"/>
      <c r="Y936" s="9"/>
    </row>
    <row r="937" spans="21:25" x14ac:dyDescent="0.2">
      <c r="U937" s="9"/>
      <c r="V937" s="9"/>
      <c r="W937" s="9"/>
      <c r="X937" s="9"/>
      <c r="Y937" s="9"/>
    </row>
    <row r="938" spans="21:25" x14ac:dyDescent="0.2">
      <c r="U938" s="9"/>
      <c r="V938" s="9"/>
      <c r="W938" s="9"/>
      <c r="X938" s="9"/>
      <c r="Y938" s="9"/>
    </row>
    <row r="939" spans="21:25" x14ac:dyDescent="0.2">
      <c r="U939" s="9"/>
      <c r="V939" s="9"/>
      <c r="W939" s="9"/>
      <c r="X939" s="9"/>
      <c r="Y939" s="9"/>
    </row>
    <row r="940" spans="21:25" x14ac:dyDescent="0.2">
      <c r="U940" s="9"/>
      <c r="V940" s="9"/>
      <c r="W940" s="9"/>
      <c r="X940" s="9"/>
      <c r="Y940" s="9"/>
    </row>
    <row r="941" spans="21:25" x14ac:dyDescent="0.2">
      <c r="U941" s="9"/>
      <c r="V941" s="9"/>
      <c r="W941" s="9"/>
      <c r="X941" s="9"/>
      <c r="Y941" s="9"/>
    </row>
    <row r="942" spans="21:25" x14ac:dyDescent="0.2">
      <c r="U942" s="9"/>
      <c r="V942" s="9"/>
      <c r="W942" s="9"/>
      <c r="X942" s="9"/>
      <c r="Y942" s="9"/>
    </row>
    <row r="943" spans="21:25" x14ac:dyDescent="0.2">
      <c r="U943" s="9"/>
      <c r="V943" s="9"/>
      <c r="W943" s="9"/>
      <c r="X943" s="9"/>
      <c r="Y943" s="9"/>
    </row>
    <row r="944" spans="21:25" x14ac:dyDescent="0.2">
      <c r="U944" s="9"/>
      <c r="V944" s="9"/>
      <c r="W944" s="9"/>
      <c r="X944" s="9"/>
      <c r="Y944" s="9"/>
    </row>
    <row r="945" spans="21:25" x14ac:dyDescent="0.2">
      <c r="U945" s="9"/>
      <c r="V945" s="9"/>
      <c r="W945" s="9"/>
      <c r="X945" s="9"/>
      <c r="Y945" s="9"/>
    </row>
    <row r="946" spans="21:25" x14ac:dyDescent="0.2">
      <c r="U946" s="9"/>
      <c r="V946" s="9"/>
      <c r="W946" s="9"/>
      <c r="X946" s="9"/>
      <c r="Y946" s="9"/>
    </row>
    <row r="947" spans="21:25" x14ac:dyDescent="0.2">
      <c r="U947" s="9"/>
      <c r="V947" s="9"/>
      <c r="W947" s="9"/>
      <c r="X947" s="9"/>
      <c r="Y947" s="9"/>
    </row>
    <row r="948" spans="21:25" x14ac:dyDescent="0.2">
      <c r="U948" s="9"/>
      <c r="V948" s="9"/>
      <c r="W948" s="9"/>
      <c r="X948" s="9"/>
      <c r="Y948" s="9"/>
    </row>
    <row r="949" spans="21:25" x14ac:dyDescent="0.2">
      <c r="U949" s="9"/>
      <c r="V949" s="9"/>
      <c r="W949" s="9"/>
      <c r="X949" s="9"/>
      <c r="Y949" s="9"/>
    </row>
    <row r="950" spans="21:25" x14ac:dyDescent="0.2">
      <c r="U950" s="9"/>
      <c r="V950" s="9"/>
      <c r="W950" s="9"/>
      <c r="X950" s="9"/>
      <c r="Y950" s="9"/>
    </row>
    <row r="951" spans="21:25" x14ac:dyDescent="0.2">
      <c r="U951" s="9"/>
      <c r="V951" s="9"/>
      <c r="W951" s="9"/>
      <c r="X951" s="9"/>
      <c r="Y951" s="9"/>
    </row>
    <row r="952" spans="21:25" x14ac:dyDescent="0.2">
      <c r="U952" s="9"/>
      <c r="V952" s="9"/>
      <c r="W952" s="9"/>
      <c r="X952" s="9"/>
      <c r="Y952" s="9"/>
    </row>
    <row r="953" spans="21:25" x14ac:dyDescent="0.2">
      <c r="U953" s="9"/>
      <c r="V953" s="9"/>
      <c r="W953" s="9"/>
      <c r="X953" s="9"/>
      <c r="Y953" s="9"/>
    </row>
    <row r="954" spans="21:25" x14ac:dyDescent="0.2">
      <c r="U954" s="9"/>
      <c r="V954" s="9"/>
      <c r="W954" s="9"/>
      <c r="X954" s="9"/>
      <c r="Y954" s="9"/>
    </row>
    <row r="955" spans="21:25" x14ac:dyDescent="0.2">
      <c r="U955" s="9"/>
      <c r="V955" s="9"/>
      <c r="W955" s="9"/>
      <c r="X955" s="9"/>
      <c r="Y955" s="9"/>
    </row>
    <row r="956" spans="21:25" x14ac:dyDescent="0.2">
      <c r="U956" s="9"/>
      <c r="V956" s="9"/>
      <c r="W956" s="9"/>
      <c r="X956" s="9"/>
      <c r="Y956" s="9"/>
    </row>
    <row r="957" spans="21:25" x14ac:dyDescent="0.2">
      <c r="U957" s="9"/>
      <c r="V957" s="9"/>
      <c r="W957" s="9"/>
      <c r="X957" s="9"/>
      <c r="Y957" s="9"/>
    </row>
    <row r="958" spans="21:25" x14ac:dyDescent="0.2">
      <c r="U958" s="9"/>
      <c r="V958" s="9"/>
      <c r="W958" s="9"/>
      <c r="X958" s="9"/>
      <c r="Y958" s="9"/>
    </row>
    <row r="959" spans="21:25" x14ac:dyDescent="0.2">
      <c r="U959" s="9"/>
      <c r="V959" s="9"/>
      <c r="W959" s="9"/>
      <c r="X959" s="9"/>
      <c r="Y959" s="9"/>
    </row>
    <row r="960" spans="21:25" x14ac:dyDescent="0.2">
      <c r="U960" s="9"/>
      <c r="V960" s="9"/>
      <c r="W960" s="9"/>
      <c r="X960" s="9"/>
      <c r="Y960" s="9"/>
    </row>
    <row r="961" spans="21:25" x14ac:dyDescent="0.2">
      <c r="U961" s="9"/>
      <c r="V961" s="9"/>
      <c r="W961" s="9"/>
      <c r="X961" s="9"/>
      <c r="Y961" s="9"/>
    </row>
    <row r="962" spans="21:25" x14ac:dyDescent="0.2">
      <c r="U962" s="9"/>
      <c r="V962" s="9"/>
      <c r="W962" s="9"/>
      <c r="X962" s="9"/>
      <c r="Y962" s="9"/>
    </row>
    <row r="963" spans="21:25" x14ac:dyDescent="0.2">
      <c r="U963" s="9"/>
      <c r="V963" s="9"/>
      <c r="W963" s="9"/>
      <c r="X963" s="9"/>
      <c r="Y963" s="9"/>
    </row>
    <row r="964" spans="21:25" x14ac:dyDescent="0.2">
      <c r="U964" s="9"/>
      <c r="V964" s="9"/>
      <c r="W964" s="9"/>
      <c r="X964" s="9"/>
      <c r="Y964" s="9"/>
    </row>
    <row r="965" spans="21:25" x14ac:dyDescent="0.2">
      <c r="U965" s="9"/>
      <c r="V965" s="9"/>
      <c r="W965" s="9"/>
      <c r="X965" s="9"/>
      <c r="Y965" s="9"/>
    </row>
    <row r="966" spans="21:25" x14ac:dyDescent="0.2">
      <c r="U966" s="9"/>
      <c r="V966" s="9"/>
      <c r="W966" s="9"/>
      <c r="X966" s="9"/>
      <c r="Y966" s="9"/>
    </row>
    <row r="967" spans="21:25" x14ac:dyDescent="0.2">
      <c r="U967" s="9"/>
      <c r="V967" s="9"/>
      <c r="W967" s="9"/>
      <c r="X967" s="9"/>
      <c r="Y967" s="9"/>
    </row>
    <row r="968" spans="21:25" x14ac:dyDescent="0.2">
      <c r="U968" s="9"/>
      <c r="V968" s="9"/>
      <c r="W968" s="9"/>
      <c r="X968" s="9"/>
      <c r="Y968" s="9"/>
    </row>
    <row r="969" spans="21:25" x14ac:dyDescent="0.2">
      <c r="U969" s="9"/>
      <c r="V969" s="9"/>
      <c r="W969" s="9"/>
      <c r="X969" s="9"/>
      <c r="Y969" s="9"/>
    </row>
    <row r="970" spans="21:25" x14ac:dyDescent="0.2">
      <c r="U970" s="9"/>
      <c r="V970" s="9"/>
      <c r="W970" s="9"/>
      <c r="X970" s="9"/>
      <c r="Y970" s="9"/>
    </row>
    <row r="971" spans="21:25" x14ac:dyDescent="0.2">
      <c r="U971" s="9"/>
      <c r="V971" s="9"/>
      <c r="W971" s="9"/>
      <c r="X971" s="9"/>
      <c r="Y971" s="9"/>
    </row>
    <row r="972" spans="21:25" x14ac:dyDescent="0.2">
      <c r="U972" s="9"/>
      <c r="V972" s="9"/>
      <c r="W972" s="9"/>
      <c r="X972" s="9"/>
      <c r="Y972" s="9"/>
    </row>
    <row r="973" spans="21:25" x14ac:dyDescent="0.2">
      <c r="U973" s="9"/>
      <c r="V973" s="9"/>
      <c r="W973" s="9"/>
      <c r="X973" s="9"/>
      <c r="Y973" s="9"/>
    </row>
    <row r="974" spans="21:25" x14ac:dyDescent="0.2">
      <c r="U974" s="9"/>
      <c r="V974" s="9"/>
      <c r="W974" s="9"/>
      <c r="X974" s="9"/>
      <c r="Y974" s="9"/>
    </row>
    <row r="975" spans="21:25" x14ac:dyDescent="0.2">
      <c r="U975" s="9"/>
      <c r="V975" s="9"/>
      <c r="W975" s="9"/>
      <c r="X975" s="9"/>
      <c r="Y975" s="9"/>
    </row>
    <row r="976" spans="21:25" x14ac:dyDescent="0.2">
      <c r="U976" s="9"/>
      <c r="V976" s="9"/>
      <c r="W976" s="9"/>
      <c r="X976" s="9"/>
      <c r="Y976" s="9"/>
    </row>
    <row r="977" spans="21:25" x14ac:dyDescent="0.2">
      <c r="U977" s="9"/>
      <c r="V977" s="9"/>
      <c r="W977" s="9"/>
      <c r="X977" s="9"/>
      <c r="Y977" s="9"/>
    </row>
    <row r="978" spans="21:25" x14ac:dyDescent="0.2">
      <c r="U978" s="9"/>
      <c r="V978" s="9"/>
      <c r="W978" s="9"/>
      <c r="X978" s="9"/>
      <c r="Y978" s="9"/>
    </row>
    <row r="979" spans="21:25" x14ac:dyDescent="0.2">
      <c r="U979" s="9"/>
      <c r="V979" s="9"/>
      <c r="W979" s="9"/>
      <c r="X979" s="9"/>
      <c r="Y979" s="9"/>
    </row>
    <row r="980" spans="21:25" x14ac:dyDescent="0.2">
      <c r="U980" s="9"/>
      <c r="V980" s="9"/>
      <c r="W980" s="9"/>
      <c r="X980" s="9"/>
      <c r="Y980" s="9"/>
    </row>
    <row r="981" spans="21:25" x14ac:dyDescent="0.2">
      <c r="U981" s="9"/>
      <c r="V981" s="9"/>
      <c r="W981" s="9"/>
      <c r="X981" s="9"/>
      <c r="Y981" s="9"/>
    </row>
    <row r="982" spans="21:25" x14ac:dyDescent="0.2">
      <c r="U982" s="9"/>
      <c r="V982" s="9"/>
      <c r="W982" s="9"/>
      <c r="X982" s="9"/>
      <c r="Y982" s="9"/>
    </row>
    <row r="983" spans="21:25" x14ac:dyDescent="0.2">
      <c r="U983" s="9"/>
      <c r="V983" s="9"/>
      <c r="W983" s="9"/>
      <c r="X983" s="9"/>
      <c r="Y983" s="9"/>
    </row>
    <row r="984" spans="21:25" x14ac:dyDescent="0.2">
      <c r="U984" s="9"/>
      <c r="V984" s="9"/>
      <c r="W984" s="9"/>
      <c r="X984" s="9"/>
      <c r="Y984" s="9"/>
    </row>
    <row r="985" spans="21:25" x14ac:dyDescent="0.2">
      <c r="U985" s="9"/>
      <c r="V985" s="9"/>
      <c r="W985" s="9"/>
      <c r="X985" s="9"/>
      <c r="Y985" s="9"/>
    </row>
    <row r="986" spans="21:25" x14ac:dyDescent="0.2">
      <c r="U986" s="9"/>
      <c r="V986" s="9"/>
      <c r="W986" s="9"/>
      <c r="X986" s="9"/>
      <c r="Y986" s="9"/>
    </row>
    <row r="987" spans="21:25" x14ac:dyDescent="0.2">
      <c r="U987" s="9"/>
      <c r="V987" s="9"/>
      <c r="W987" s="9"/>
      <c r="X987" s="9"/>
      <c r="Y987" s="9"/>
    </row>
    <row r="988" spans="21:25" x14ac:dyDescent="0.2">
      <c r="U988" s="9"/>
      <c r="V988" s="9"/>
      <c r="W988" s="9"/>
      <c r="X988" s="9"/>
      <c r="Y988" s="9"/>
    </row>
    <row r="989" spans="21:25" x14ac:dyDescent="0.2">
      <c r="U989" s="9"/>
      <c r="V989" s="9"/>
      <c r="W989" s="9"/>
      <c r="X989" s="9"/>
      <c r="Y989" s="9"/>
    </row>
    <row r="990" spans="21:25" x14ac:dyDescent="0.2">
      <c r="U990" s="9"/>
      <c r="V990" s="9"/>
      <c r="W990" s="9"/>
      <c r="X990" s="9"/>
      <c r="Y990" s="9"/>
    </row>
    <row r="991" spans="21:25" x14ac:dyDescent="0.2">
      <c r="U991" s="9"/>
      <c r="V991" s="9"/>
      <c r="W991" s="9"/>
      <c r="X991" s="9"/>
      <c r="Y991" s="9"/>
    </row>
    <row r="992" spans="21:25" x14ac:dyDescent="0.2">
      <c r="U992" s="9"/>
      <c r="V992" s="9"/>
      <c r="W992" s="9"/>
      <c r="X992" s="9"/>
      <c r="Y992" s="9"/>
    </row>
    <row r="993" spans="21:25" x14ac:dyDescent="0.2">
      <c r="U993" s="9"/>
      <c r="V993" s="9"/>
      <c r="W993" s="9"/>
      <c r="X993" s="9"/>
      <c r="Y993" s="9"/>
    </row>
    <row r="994" spans="21:25" x14ac:dyDescent="0.2">
      <c r="U994" s="9"/>
      <c r="V994" s="9"/>
      <c r="W994" s="9"/>
      <c r="X994" s="9"/>
      <c r="Y994" s="9"/>
    </row>
    <row r="995" spans="21:25" x14ac:dyDescent="0.2">
      <c r="U995" s="9"/>
      <c r="V995" s="9"/>
      <c r="W995" s="9"/>
      <c r="X995" s="9"/>
      <c r="Y995" s="9"/>
    </row>
    <row r="996" spans="21:25" x14ac:dyDescent="0.2">
      <c r="U996" s="9"/>
      <c r="V996" s="9"/>
      <c r="W996" s="9"/>
      <c r="X996" s="9"/>
      <c r="Y996" s="9"/>
    </row>
    <row r="997" spans="21:25" x14ac:dyDescent="0.2">
      <c r="U997" s="9"/>
      <c r="V997" s="9"/>
      <c r="W997" s="9"/>
      <c r="X997" s="9"/>
      <c r="Y997" s="9"/>
    </row>
    <row r="998" spans="21:25" x14ac:dyDescent="0.2">
      <c r="U998" s="9"/>
      <c r="V998" s="9"/>
      <c r="W998" s="9"/>
      <c r="X998" s="9"/>
      <c r="Y998" s="9"/>
    </row>
    <row r="999" spans="21:25" x14ac:dyDescent="0.2">
      <c r="U999" s="9"/>
      <c r="V999" s="9"/>
      <c r="W999" s="9"/>
      <c r="X999" s="9"/>
      <c r="Y999" s="9"/>
    </row>
    <row r="1000" spans="21:25" x14ac:dyDescent="0.2">
      <c r="U1000" s="9"/>
      <c r="V1000" s="9"/>
      <c r="W1000" s="9"/>
      <c r="X1000" s="9"/>
      <c r="Y1000" s="9"/>
    </row>
    <row r="1001" spans="21:25" x14ac:dyDescent="0.2">
      <c r="U1001" s="9"/>
      <c r="V1001" s="9"/>
      <c r="W1001" s="9"/>
      <c r="X1001" s="9"/>
      <c r="Y1001" s="9"/>
    </row>
    <row r="1002" spans="21:25" x14ac:dyDescent="0.2">
      <c r="U1002" s="9"/>
      <c r="V1002" s="9"/>
      <c r="W1002" s="9"/>
      <c r="X1002" s="9"/>
      <c r="Y1002" s="9"/>
    </row>
    <row r="1003" spans="21:25" x14ac:dyDescent="0.2">
      <c r="U1003" s="9"/>
      <c r="V1003" s="9"/>
      <c r="W1003" s="9"/>
      <c r="X1003" s="9"/>
      <c r="Y1003" s="9"/>
    </row>
    <row r="1004" spans="21:25" x14ac:dyDescent="0.2">
      <c r="U1004" s="9"/>
      <c r="V1004" s="9"/>
      <c r="W1004" s="9"/>
      <c r="X1004" s="9"/>
      <c r="Y1004" s="9"/>
    </row>
    <row r="1005" spans="21:25" x14ac:dyDescent="0.2">
      <c r="U1005" s="9"/>
      <c r="V1005" s="9"/>
      <c r="W1005" s="9"/>
      <c r="X1005" s="9"/>
      <c r="Y1005" s="9"/>
    </row>
    <row r="1006" spans="21:25" x14ac:dyDescent="0.2">
      <c r="U1006" s="9"/>
      <c r="V1006" s="9"/>
      <c r="W1006" s="9"/>
      <c r="X1006" s="9"/>
      <c r="Y1006" s="9"/>
    </row>
    <row r="1007" spans="21:25" x14ac:dyDescent="0.2">
      <c r="U1007" s="9"/>
      <c r="V1007" s="9"/>
      <c r="W1007" s="9"/>
      <c r="X1007" s="9"/>
      <c r="Y1007" s="9"/>
    </row>
    <row r="1008" spans="21:25" x14ac:dyDescent="0.2">
      <c r="U1008" s="9"/>
      <c r="V1008" s="9"/>
      <c r="W1008" s="9"/>
      <c r="X1008" s="9"/>
      <c r="Y1008" s="9"/>
    </row>
    <row r="1009" spans="21:25" x14ac:dyDescent="0.2">
      <c r="U1009" s="9"/>
      <c r="V1009" s="9"/>
      <c r="W1009" s="9"/>
      <c r="X1009" s="9"/>
      <c r="Y1009" s="9"/>
    </row>
    <row r="1010" spans="21:25" x14ac:dyDescent="0.2">
      <c r="U1010" s="9"/>
      <c r="V1010" s="9"/>
      <c r="W1010" s="9"/>
      <c r="X1010" s="9"/>
      <c r="Y1010" s="9"/>
    </row>
    <row r="1011" spans="21:25" x14ac:dyDescent="0.2">
      <c r="U1011" s="9"/>
      <c r="V1011" s="9"/>
      <c r="W1011" s="9"/>
      <c r="X1011" s="9"/>
      <c r="Y1011" s="9"/>
    </row>
    <row r="1012" spans="21:25" x14ac:dyDescent="0.2">
      <c r="U1012" s="9"/>
      <c r="V1012" s="9"/>
      <c r="W1012" s="9"/>
      <c r="X1012" s="9"/>
      <c r="Y1012" s="9"/>
    </row>
    <row r="1013" spans="21:25" x14ac:dyDescent="0.2">
      <c r="U1013" s="9"/>
      <c r="V1013" s="9"/>
      <c r="W1013" s="9"/>
      <c r="X1013" s="9"/>
      <c r="Y1013" s="9"/>
    </row>
  </sheetData>
  <mergeCells count="10">
    <mergeCell ref="W11:W12"/>
    <mergeCell ref="P3:Q3"/>
    <mergeCell ref="S3:T3"/>
    <mergeCell ref="B5:C5"/>
    <mergeCell ref="B6:C6"/>
    <mergeCell ref="D11:G11"/>
    <mergeCell ref="H11:K11"/>
    <mergeCell ref="L11:O11"/>
    <mergeCell ref="P11:Q11"/>
    <mergeCell ref="D10:O10"/>
  </mergeCells>
  <phoneticPr fontId="2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22636-F73B-4132-9C64-6A0A5FD5705E}">
  <dimension ref="B3:R26"/>
  <sheetViews>
    <sheetView zoomScale="66" zoomScaleNormal="66" zoomScalePageLayoutView="150" workbookViewId="0" xr3:uid="{1FD7AE6D-7F7E-5E1E-ABD7-436AA9DD4C26}">
      <selection activeCell="R16" sqref="R16"/>
    </sheetView>
  </sheetViews>
  <sheetFormatPr defaultColWidth="10.8515625" defaultRowHeight="15" x14ac:dyDescent="0.2"/>
  <cols>
    <col min="1" max="4" width="10.8515625" style="26"/>
    <col min="5" max="5" width="2.8359375" style="26" customWidth="1"/>
    <col min="6" max="6" width="10.7265625" style="26" customWidth="1"/>
    <col min="7" max="7" width="11.8359375" style="26" bestFit="1" customWidth="1"/>
    <col min="8" max="8" width="3.69921875" style="26" customWidth="1"/>
    <col min="9" max="9" width="10.8515625" style="26"/>
    <col min="10" max="10" width="14.796875" style="26" customWidth="1"/>
    <col min="11" max="11" width="10.8515625" style="26"/>
    <col min="12" max="12" width="17.87890625" style="26" customWidth="1"/>
    <col min="13" max="13" width="16.76953125" style="26" customWidth="1"/>
    <col min="14" max="15" width="10.8515625" style="26"/>
    <col min="16" max="16" width="14.42578125" style="26" bestFit="1" customWidth="1"/>
    <col min="17" max="16384" width="10.8515625" style="26"/>
  </cols>
  <sheetData>
    <row r="3" spans="2:18" ht="32.1" customHeight="1" x14ac:dyDescent="0.2">
      <c r="B3" s="25" t="s">
        <v>80</v>
      </c>
      <c r="C3" s="25">
        <v>2016</v>
      </c>
      <c r="D3" s="25">
        <v>2017</v>
      </c>
      <c r="F3" s="27" t="s">
        <v>81</v>
      </c>
      <c r="G3" s="27" t="s">
        <v>82</v>
      </c>
      <c r="H3" s="27" t="s">
        <v>83</v>
      </c>
      <c r="I3" s="27" t="s">
        <v>84</v>
      </c>
      <c r="J3" s="28" t="s">
        <v>85</v>
      </c>
      <c r="K3" s="28" t="s">
        <v>86</v>
      </c>
      <c r="L3" s="28" t="s">
        <v>87</v>
      </c>
      <c r="M3" s="28" t="s">
        <v>88</v>
      </c>
      <c r="N3" s="27" t="s">
        <v>89</v>
      </c>
      <c r="O3" s="29" t="s">
        <v>90</v>
      </c>
      <c r="P3" s="30" t="s">
        <v>91</v>
      </c>
      <c r="Q3" s="31"/>
      <c r="R3" s="31"/>
    </row>
    <row r="4" spans="2:18" x14ac:dyDescent="0.2">
      <c r="B4" s="32" t="s">
        <v>92</v>
      </c>
      <c r="C4" s="32">
        <v>250</v>
      </c>
      <c r="D4" s="33">
        <f>+C4*1.1</f>
        <v>275</v>
      </c>
      <c r="F4" s="25">
        <v>2016</v>
      </c>
      <c r="G4" s="34">
        <v>1</v>
      </c>
      <c r="H4" s="32">
        <v>1</v>
      </c>
      <c r="I4" s="33">
        <v>9100</v>
      </c>
      <c r="J4" s="32">
        <f>(I4+I6+I8)/3</f>
        <v>8855.7252723776965</v>
      </c>
      <c r="K4" s="35">
        <f>J4/$I$13</f>
        <v>1.3919528413842999</v>
      </c>
      <c r="L4" s="33">
        <f>I4/K4</f>
        <v>6537.5778039649904</v>
      </c>
      <c r="M4" s="36">
        <v>7067.4414935766999</v>
      </c>
      <c r="N4" s="36">
        <v>5849.8921001266417</v>
      </c>
      <c r="O4" s="37" t="s">
        <v>93</v>
      </c>
      <c r="P4" s="38"/>
      <c r="Q4" s="31"/>
      <c r="R4" s="31"/>
    </row>
    <row r="5" spans="2:18" x14ac:dyDescent="0.2">
      <c r="B5" s="32" t="s">
        <v>94</v>
      </c>
      <c r="C5" s="32">
        <v>257</v>
      </c>
      <c r="D5" s="33">
        <v>283</v>
      </c>
      <c r="F5" s="25"/>
      <c r="G5" s="34">
        <v>2</v>
      </c>
      <c r="H5" s="32">
        <v>2</v>
      </c>
      <c r="I5" s="33">
        <v>3227.8511917477949</v>
      </c>
      <c r="J5" s="32">
        <f>(I5+I7+I9)/3</f>
        <v>3868.4490086570841</v>
      </c>
      <c r="K5" s="35">
        <f>J5/$I$13</f>
        <v>0.60804715861570013</v>
      </c>
      <c r="L5" s="33">
        <f t="shared" ref="L5:L8" si="0">I5/K5</f>
        <v>5308.5540258035671</v>
      </c>
      <c r="M5" s="36">
        <v>6785.2997523529775</v>
      </c>
      <c r="N5" s="36">
        <v>6054.7701162829417</v>
      </c>
      <c r="O5" s="33">
        <f>ABS(I5-N5)</f>
        <v>2826.9189245351467</v>
      </c>
      <c r="P5" s="38">
        <f>POWER(I5-N5,2)</f>
        <v>7991470.6058949511</v>
      </c>
      <c r="Q5" s="31"/>
      <c r="R5" s="31"/>
    </row>
    <row r="6" spans="2:18" x14ac:dyDescent="0.2">
      <c r="B6" s="32" t="s">
        <v>95</v>
      </c>
      <c r="C6" s="32">
        <v>270</v>
      </c>
      <c r="D6" s="33">
        <f t="shared" ref="D6:D15" si="1">+C6*1.1</f>
        <v>297</v>
      </c>
      <c r="F6" s="25">
        <v>2017</v>
      </c>
      <c r="G6" s="34">
        <v>1</v>
      </c>
      <c r="H6" s="32">
        <v>3</v>
      </c>
      <c r="I6" s="33">
        <v>8701.65868099002</v>
      </c>
      <c r="J6" s="33"/>
      <c r="K6" s="35">
        <v>1.3919528413842999</v>
      </c>
      <c r="L6" s="33">
        <f t="shared" si="0"/>
        <v>6251.4033681889705</v>
      </c>
      <c r="M6" s="36">
        <v>6503.1580111292515</v>
      </c>
      <c r="N6" s="36">
        <v>6259.6481324392407</v>
      </c>
      <c r="O6" s="33">
        <f t="shared" ref="O6:O9" si="2">ABS(I6-N6)</f>
        <v>2442.0105485507793</v>
      </c>
      <c r="P6" s="38">
        <f>POWER(I6-N6,2)</f>
        <v>5963415.519233278</v>
      </c>
      <c r="Q6" s="31"/>
      <c r="R6" s="31"/>
    </row>
    <row r="7" spans="2:18" x14ac:dyDescent="0.2">
      <c r="B7" s="32" t="s">
        <v>96</v>
      </c>
      <c r="C7" s="32">
        <v>264</v>
      </c>
      <c r="D7" s="33">
        <v>290</v>
      </c>
      <c r="F7" s="25"/>
      <c r="G7" s="34">
        <v>2</v>
      </c>
      <c r="H7" s="32">
        <v>4</v>
      </c>
      <c r="I7" s="33">
        <v>3913.49681081576</v>
      </c>
      <c r="J7" s="32"/>
      <c r="K7" s="35">
        <v>0.60804715861570013</v>
      </c>
      <c r="L7" s="33">
        <f>I7/K7</f>
        <v>6436.173174010637</v>
      </c>
      <c r="M7" s="36">
        <v>6221.0162699055263</v>
      </c>
      <c r="N7" s="36">
        <v>6464.5261485955398</v>
      </c>
      <c r="O7" s="33">
        <f t="shared" si="2"/>
        <v>2551.0293377797798</v>
      </c>
      <c r="P7" s="38">
        <f t="shared" ref="P7:P9" si="3">POWER(I7-N7,2)</f>
        <v>6507750.6822131416</v>
      </c>
      <c r="Q7" s="31"/>
      <c r="R7" s="31"/>
    </row>
    <row r="8" spans="2:18" x14ac:dyDescent="0.2">
      <c r="B8" s="32" t="s">
        <v>97</v>
      </c>
      <c r="C8" s="32">
        <v>630</v>
      </c>
      <c r="D8" s="33">
        <f t="shared" si="1"/>
        <v>693</v>
      </c>
      <c r="F8" s="25">
        <v>2018</v>
      </c>
      <c r="G8" s="34">
        <v>1</v>
      </c>
      <c r="H8" s="32">
        <v>5</v>
      </c>
      <c r="I8" s="33">
        <v>8765.5171361430712</v>
      </c>
      <c r="J8" s="32"/>
      <c r="K8" s="35">
        <v>1.3919528413842999</v>
      </c>
      <c r="L8" s="33">
        <f t="shared" si="0"/>
        <v>6297.2802493982099</v>
      </c>
      <c r="M8" s="36">
        <v>5938.8745286818012</v>
      </c>
      <c r="N8" s="36">
        <v>6669.4041647518397</v>
      </c>
      <c r="O8" s="33">
        <f t="shared" si="2"/>
        <v>2096.1129713912314</v>
      </c>
      <c r="P8" s="38">
        <f t="shared" si="3"/>
        <v>4393689.5888345772</v>
      </c>
      <c r="Q8" s="39"/>
      <c r="R8" s="39"/>
    </row>
    <row r="9" spans="2:18" ht="15.75" thickBot="1" x14ac:dyDescent="0.25">
      <c r="B9" s="32" t="s">
        <v>98</v>
      </c>
      <c r="C9" s="32">
        <v>650</v>
      </c>
      <c r="D9" s="33">
        <f t="shared" si="1"/>
        <v>715.00000000000011</v>
      </c>
      <c r="F9" s="25"/>
      <c r="G9" s="34">
        <v>2</v>
      </c>
      <c r="H9" s="32">
        <v>6</v>
      </c>
      <c r="I9" s="33">
        <v>4463.9990234076968</v>
      </c>
      <c r="J9" s="32"/>
      <c r="K9" s="35">
        <v>0.60804715861570013</v>
      </c>
      <c r="L9" s="33">
        <f>I9/K9</f>
        <v>7341.5342217379675</v>
      </c>
      <c r="M9" s="40">
        <v>5656.732787458076</v>
      </c>
      <c r="N9" s="40">
        <v>6874.2821809081388</v>
      </c>
      <c r="O9" s="33">
        <f t="shared" si="2"/>
        <v>2410.283157500442</v>
      </c>
      <c r="P9" s="38">
        <f t="shared" si="3"/>
        <v>5809464.8993303003</v>
      </c>
      <c r="Q9" s="39"/>
      <c r="R9" s="39"/>
    </row>
    <row r="10" spans="2:18" x14ac:dyDescent="0.2">
      <c r="B10" s="32" t="s">
        <v>99</v>
      </c>
      <c r="C10" s="32">
        <v>627</v>
      </c>
      <c r="D10" s="33">
        <v>689</v>
      </c>
      <c r="G10" s="34">
        <v>1</v>
      </c>
      <c r="H10" s="32">
        <v>7</v>
      </c>
      <c r="I10" s="32"/>
      <c r="J10" s="32"/>
      <c r="K10" s="35">
        <v>1.3919528413842999</v>
      </c>
      <c r="L10" s="32"/>
      <c r="M10" s="33">
        <f>$J$15+($J$16*H10)</f>
        <v>7079.1601970644388</v>
      </c>
      <c r="N10" s="41">
        <f>M10*K10</f>
        <v>9853.8571509184858</v>
      </c>
      <c r="O10" s="32"/>
      <c r="P10" s="38"/>
      <c r="Q10" s="39"/>
      <c r="R10" s="39"/>
    </row>
    <row r="11" spans="2:18" x14ac:dyDescent="0.2">
      <c r="B11" s="32" t="s">
        <v>100</v>
      </c>
      <c r="C11" s="32">
        <v>660</v>
      </c>
      <c r="D11" s="33">
        <f t="shared" si="1"/>
        <v>726.00000000000011</v>
      </c>
      <c r="F11" s="25"/>
      <c r="G11" s="34">
        <v>2</v>
      </c>
      <c r="H11" s="32">
        <v>8</v>
      </c>
      <c r="I11" s="32"/>
      <c r="J11" s="32"/>
      <c r="K11" s="35">
        <v>0.60804715861570013</v>
      </c>
      <c r="L11" s="32"/>
      <c r="M11" s="33">
        <f t="shared" ref="M11" si="4">$J$15+($J$16*H11)</f>
        <v>7284.0382132207378</v>
      </c>
      <c r="N11" s="41">
        <f t="shared" ref="N11" si="5">M11*K11</f>
        <v>4429.0387387970513</v>
      </c>
      <c r="O11" s="32"/>
      <c r="P11" s="38"/>
      <c r="Q11" s="39"/>
      <c r="R11" s="39"/>
    </row>
    <row r="12" spans="2:18" x14ac:dyDescent="0.2">
      <c r="B12" s="32" t="s">
        <v>101</v>
      </c>
      <c r="C12" s="32">
        <v>370</v>
      </c>
      <c r="D12" s="33">
        <f t="shared" si="1"/>
        <v>407.00000000000006</v>
      </c>
      <c r="F12" s="25"/>
      <c r="G12" s="34"/>
      <c r="H12" s="32">
        <v>9</v>
      </c>
      <c r="I12" s="32"/>
      <c r="J12" s="32"/>
      <c r="K12" s="35"/>
      <c r="L12" s="32"/>
      <c r="M12" s="33"/>
      <c r="N12" s="41"/>
      <c r="O12" s="32"/>
      <c r="P12" s="38"/>
      <c r="Q12" s="39"/>
      <c r="R12" s="39"/>
    </row>
    <row r="13" spans="2:18" ht="15.75" thickBot="1" x14ac:dyDescent="0.25">
      <c r="B13" s="32" t="s">
        <v>102</v>
      </c>
      <c r="C13" s="32">
        <v>350</v>
      </c>
      <c r="D13" s="33">
        <f t="shared" si="1"/>
        <v>385.00000000000006</v>
      </c>
      <c r="F13" s="31"/>
      <c r="G13" s="31"/>
      <c r="H13" s="31"/>
      <c r="I13" s="42">
        <f>AVERAGE(I4:I9)</f>
        <v>6362.0871405173903</v>
      </c>
      <c r="J13" s="31"/>
      <c r="K13" s="31"/>
      <c r="L13" s="31"/>
      <c r="M13" s="31"/>
      <c r="N13" s="31"/>
      <c r="O13" s="43">
        <f>AVERAGE(O5:O9)</f>
        <v>2465.2709879514759</v>
      </c>
      <c r="P13" s="44">
        <f>AVERAGE(P5:P9)</f>
        <v>6133158.2591012493</v>
      </c>
      <c r="Q13" s="39"/>
      <c r="R13" s="39"/>
    </row>
    <row r="14" spans="2:18" x14ac:dyDescent="0.2">
      <c r="B14" s="32" t="s">
        <v>103</v>
      </c>
      <c r="C14" s="32">
        <v>390</v>
      </c>
      <c r="D14" s="33">
        <f t="shared" si="1"/>
        <v>429.00000000000006</v>
      </c>
      <c r="F14" s="31"/>
      <c r="G14" s="31"/>
      <c r="H14" s="31"/>
      <c r="I14" s="45"/>
      <c r="J14" s="45" t="s">
        <v>104</v>
      </c>
      <c r="K14" s="31"/>
      <c r="L14" s="31"/>
      <c r="M14" s="31"/>
      <c r="N14" s="31"/>
      <c r="O14" s="31"/>
      <c r="P14" s="31"/>
      <c r="Q14" s="31"/>
      <c r="R14" s="31"/>
    </row>
    <row r="15" spans="2:18" x14ac:dyDescent="0.2">
      <c r="B15" s="32" t="s">
        <v>105</v>
      </c>
      <c r="C15" s="32">
        <v>400</v>
      </c>
      <c r="D15" s="33">
        <f t="shared" si="1"/>
        <v>440.00000000000006</v>
      </c>
      <c r="F15" s="31"/>
      <c r="G15" s="31"/>
      <c r="H15" s="31"/>
      <c r="I15" t="s">
        <v>106</v>
      </c>
      <c r="J15">
        <v>5645.0140839703427</v>
      </c>
      <c r="K15" s="31"/>
      <c r="L15" s="31"/>
      <c r="M15" s="31"/>
      <c r="N15" s="31"/>
      <c r="O15" s="31"/>
      <c r="P15" s="31"/>
      <c r="Q15" s="31"/>
      <c r="R15" s="39"/>
    </row>
    <row r="16" spans="2:18" ht="15.75" thickBot="1" x14ac:dyDescent="0.25">
      <c r="F16" s="31"/>
      <c r="G16" s="31"/>
      <c r="H16" s="31"/>
      <c r="I16" s="46" t="s">
        <v>107</v>
      </c>
      <c r="J16" s="46">
        <v>204.8780161562994</v>
      </c>
      <c r="K16" s="31"/>
      <c r="L16" s="31"/>
      <c r="M16" s="31"/>
      <c r="N16" s="31"/>
      <c r="O16" s="31"/>
      <c r="P16" s="31"/>
      <c r="Q16" s="31"/>
      <c r="R16" s="31"/>
    </row>
    <row r="17" spans="10:18" x14ac:dyDescent="0.2">
      <c r="J17" s="31"/>
      <c r="K17" s="31"/>
      <c r="L17" s="31"/>
      <c r="M17" s="31"/>
      <c r="N17" s="31"/>
      <c r="O17" s="31"/>
      <c r="P17" s="31"/>
      <c r="Q17" s="31"/>
      <c r="R17" s="31"/>
    </row>
    <row r="18" spans="10:18" x14ac:dyDescent="0.2">
      <c r="J18" s="31"/>
      <c r="K18" s="31"/>
      <c r="L18" s="31"/>
      <c r="M18" s="31"/>
      <c r="N18" s="31"/>
      <c r="O18" s="31"/>
      <c r="P18" s="31"/>
      <c r="Q18" s="31"/>
      <c r="R18" s="31"/>
    </row>
    <row r="19" spans="10:18" x14ac:dyDescent="0.2">
      <c r="J19" s="31"/>
      <c r="K19" s="35"/>
      <c r="L19" s="31"/>
      <c r="M19" s="31"/>
      <c r="N19" s="31"/>
      <c r="O19" s="31"/>
      <c r="P19" s="31"/>
      <c r="Q19" s="31"/>
      <c r="R19" s="31"/>
    </row>
    <row r="20" spans="10:18" x14ac:dyDescent="0.2">
      <c r="J20" s="31"/>
      <c r="K20" s="35"/>
      <c r="L20" s="31"/>
      <c r="M20" s="31"/>
      <c r="N20" s="31"/>
      <c r="O20" s="31"/>
      <c r="P20" s="31"/>
      <c r="Q20" s="31"/>
      <c r="R20" s="31"/>
    </row>
    <row r="21" spans="10:18" x14ac:dyDescent="0.2">
      <c r="J21" s="31"/>
      <c r="K21" s="35"/>
      <c r="L21" s="31"/>
      <c r="M21" s="31"/>
      <c r="N21" s="31"/>
      <c r="O21" s="31"/>
      <c r="P21" s="31"/>
      <c r="Q21" s="31"/>
      <c r="R21" s="31"/>
    </row>
    <row r="22" spans="10:18" x14ac:dyDescent="0.2">
      <c r="J22" s="31"/>
      <c r="K22" s="31"/>
      <c r="L22" s="31"/>
      <c r="M22" s="31"/>
      <c r="N22" s="31"/>
      <c r="O22" s="31"/>
      <c r="P22" s="31"/>
      <c r="Q22" s="31"/>
      <c r="R22" s="31"/>
    </row>
    <row r="23" spans="10:18" x14ac:dyDescent="0.2">
      <c r="J23" s="31"/>
      <c r="K23" s="31"/>
      <c r="L23" s="31"/>
      <c r="M23" s="31"/>
      <c r="N23" s="31"/>
      <c r="O23" s="31"/>
      <c r="P23" s="31"/>
      <c r="Q23" s="31"/>
      <c r="R23" s="31"/>
    </row>
    <row r="24" spans="10:18" x14ac:dyDescent="0.2">
      <c r="J24" s="31"/>
      <c r="K24" s="31"/>
      <c r="L24" s="31"/>
      <c r="M24" s="31"/>
      <c r="N24" s="31"/>
      <c r="O24" s="31"/>
      <c r="P24" s="31"/>
      <c r="Q24" s="31"/>
      <c r="R24" s="31"/>
    </row>
    <row r="25" spans="10:18" x14ac:dyDescent="0.2">
      <c r="J25" s="31"/>
      <c r="K25" s="31"/>
      <c r="L25" s="31"/>
      <c r="M25" s="31"/>
      <c r="N25" s="31"/>
      <c r="O25" s="31"/>
      <c r="P25" s="31"/>
      <c r="Q25" s="31"/>
      <c r="R25" s="31"/>
    </row>
    <row r="26" spans="10:18" x14ac:dyDescent="0.2">
      <c r="J26" s="31"/>
      <c r="K26" s="31"/>
      <c r="L26" s="31"/>
      <c r="M26" s="31"/>
      <c r="N26" s="31"/>
      <c r="O26" s="31"/>
      <c r="P26" s="31"/>
      <c r="Q26" s="31"/>
      <c r="R26" s="31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A689C-F2CC-4080-8E46-10D0ED0F459B}">
  <dimension ref="A1:R42"/>
  <sheetViews>
    <sheetView tabSelected="1" topLeftCell="P1" workbookViewId="0" xr3:uid="{5B84CA6A-0227-535A-9C32-D20FA0823933}">
      <selection activeCell="N10" sqref="N10"/>
    </sheetView>
  </sheetViews>
  <sheetFormatPr defaultColWidth="10.8515625" defaultRowHeight="15" x14ac:dyDescent="0.2"/>
  <cols>
    <col min="1" max="1" width="15.1640625" bestFit="1" customWidth="1"/>
  </cols>
  <sheetData>
    <row r="1" spans="1:18" x14ac:dyDescent="0.2">
      <c r="A1" s="47" t="s">
        <v>108</v>
      </c>
      <c r="B1" s="47"/>
      <c r="C1" s="47"/>
      <c r="D1" s="48" t="s">
        <v>109</v>
      </c>
      <c r="E1" s="49" t="s">
        <v>110</v>
      </c>
      <c r="F1" s="50" t="s">
        <v>111</v>
      </c>
      <c r="G1" s="48"/>
      <c r="H1" s="51"/>
    </row>
    <row r="2" spans="1:18" x14ac:dyDescent="0.2">
      <c r="A2" s="47"/>
      <c r="B2" s="47"/>
      <c r="C2" s="52"/>
      <c r="D2" s="53">
        <v>0.4</v>
      </c>
      <c r="E2" s="48">
        <v>0.1</v>
      </c>
      <c r="F2" s="54">
        <v>0.3</v>
      </c>
      <c r="G2" s="48"/>
      <c r="H2" s="51"/>
    </row>
    <row r="3" spans="1:18" x14ac:dyDescent="0.2">
      <c r="A3" s="47"/>
      <c r="B3" s="47"/>
      <c r="C3" s="47"/>
      <c r="D3" s="47"/>
      <c r="E3" s="55"/>
      <c r="F3" s="56"/>
      <c r="G3" s="48"/>
      <c r="H3" s="51"/>
      <c r="J3" s="48" t="s">
        <v>109</v>
      </c>
      <c r="K3" s="49" t="s">
        <v>110</v>
      </c>
      <c r="L3" s="50" t="s">
        <v>111</v>
      </c>
    </row>
    <row r="4" spans="1:18" x14ac:dyDescent="0.2">
      <c r="A4" s="57"/>
      <c r="B4" s="57" t="s">
        <v>83</v>
      </c>
      <c r="C4" s="57" t="s">
        <v>84</v>
      </c>
      <c r="D4" s="48"/>
      <c r="E4" s="55"/>
      <c r="F4" s="56"/>
      <c r="G4" s="48"/>
      <c r="H4" s="51"/>
      <c r="J4" s="48">
        <v>0.4</v>
      </c>
      <c r="K4" s="48">
        <v>0.1</v>
      </c>
      <c r="L4" s="54">
        <v>0.3</v>
      </c>
    </row>
    <row r="5" spans="1:18" x14ac:dyDescent="0.2">
      <c r="A5" s="57"/>
      <c r="B5" s="57"/>
      <c r="C5" s="57" t="s">
        <v>112</v>
      </c>
      <c r="D5" s="58" t="s">
        <v>113</v>
      </c>
      <c r="E5" s="59" t="s">
        <v>114</v>
      </c>
      <c r="F5" s="60" t="s">
        <v>115</v>
      </c>
      <c r="G5" s="58" t="s">
        <v>116</v>
      </c>
      <c r="H5" s="61" t="s">
        <v>117</v>
      </c>
      <c r="J5" s="57" t="s">
        <v>81</v>
      </c>
      <c r="K5" s="57" t="s">
        <v>118</v>
      </c>
      <c r="L5" s="57" t="s">
        <v>83</v>
      </c>
      <c r="M5" s="57" t="s">
        <v>84</v>
      </c>
      <c r="N5" s="48"/>
      <c r="O5" s="55"/>
      <c r="P5" s="56"/>
      <c r="Q5" s="48"/>
    </row>
    <row r="6" spans="1:18" x14ac:dyDescent="0.2">
      <c r="A6" s="57"/>
      <c r="B6" s="57"/>
      <c r="C6" s="57"/>
      <c r="D6" s="58"/>
      <c r="E6" s="59"/>
      <c r="F6" s="60"/>
      <c r="G6" s="58"/>
      <c r="H6" s="61"/>
      <c r="J6" s="57"/>
      <c r="K6" s="57"/>
      <c r="L6" s="57"/>
      <c r="M6" s="57" t="s">
        <v>112</v>
      </c>
      <c r="N6" s="58" t="s">
        <v>113</v>
      </c>
      <c r="O6" s="59" t="s">
        <v>114</v>
      </c>
      <c r="P6" s="60" t="s">
        <v>115</v>
      </c>
      <c r="Q6" s="58" t="s">
        <v>116</v>
      </c>
    </row>
    <row r="7" spans="1:18" x14ac:dyDescent="0.2">
      <c r="A7" s="62" t="s">
        <v>119</v>
      </c>
      <c r="B7" s="63">
        <v>1</v>
      </c>
      <c r="C7" s="64">
        <v>1400</v>
      </c>
      <c r="D7" s="65"/>
      <c r="E7" s="66"/>
      <c r="F7" s="67"/>
      <c r="G7" s="65"/>
      <c r="H7" s="68"/>
      <c r="J7" s="57"/>
      <c r="K7" s="57"/>
      <c r="L7" s="57"/>
      <c r="M7" s="57"/>
      <c r="N7" s="58"/>
      <c r="O7" s="59"/>
      <c r="P7" s="60"/>
      <c r="Q7" s="58"/>
    </row>
    <row r="8" spans="1:18" x14ac:dyDescent="0.2">
      <c r="A8" s="62" t="s">
        <v>120</v>
      </c>
      <c r="B8" s="63">
        <v>2</v>
      </c>
      <c r="C8" s="64">
        <v>1500</v>
      </c>
      <c r="D8" s="65"/>
      <c r="E8" s="69"/>
      <c r="F8" s="67"/>
      <c r="G8" s="65"/>
      <c r="H8" s="68"/>
      <c r="J8" s="57"/>
      <c r="K8" s="57"/>
      <c r="L8" s="57"/>
      <c r="M8" s="57"/>
      <c r="N8" s="58"/>
      <c r="O8" s="59"/>
      <c r="P8" s="60">
        <v>1</v>
      </c>
      <c r="Q8" s="58"/>
      <c r="R8" t="s">
        <v>90</v>
      </c>
    </row>
    <row r="9" spans="1:18" x14ac:dyDescent="0.2">
      <c r="A9" s="62" t="s">
        <v>121</v>
      </c>
      <c r="B9" s="63">
        <v>3</v>
      </c>
      <c r="C9" s="64">
        <v>1800</v>
      </c>
      <c r="D9" s="65"/>
      <c r="E9" s="69"/>
      <c r="F9" s="67"/>
      <c r="G9" s="65"/>
      <c r="H9" s="68"/>
      <c r="J9" s="47">
        <v>2016</v>
      </c>
      <c r="K9" s="70">
        <v>1</v>
      </c>
      <c r="L9" s="70">
        <v>1</v>
      </c>
      <c r="M9" s="71">
        <f>SUM(C7:C12)</f>
        <v>9100</v>
      </c>
      <c r="N9" s="72">
        <v>9100</v>
      </c>
      <c r="O9" s="73">
        <v>0</v>
      </c>
      <c r="P9" s="73">
        <v>1</v>
      </c>
      <c r="Q9" s="72" t="s">
        <v>93</v>
      </c>
    </row>
    <row r="10" spans="1:18" x14ac:dyDescent="0.2">
      <c r="A10" s="62" t="s">
        <v>122</v>
      </c>
      <c r="B10" s="63">
        <v>4</v>
      </c>
      <c r="C10" s="64">
        <v>1450</v>
      </c>
      <c r="D10" s="65"/>
      <c r="E10" s="69"/>
      <c r="F10" s="67"/>
      <c r="G10" s="65"/>
      <c r="H10" s="68"/>
      <c r="J10" s="47"/>
      <c r="K10" s="70">
        <v>2</v>
      </c>
      <c r="L10" s="70">
        <v>2</v>
      </c>
      <c r="M10" s="71">
        <f>SUM(C13:C18)</f>
        <v>3227.8511917477949</v>
      </c>
      <c r="N10" s="72">
        <f>($J$4*(M10/P8))+((1-$J$4)*(N9+O9))</f>
        <v>6751.1404766991182</v>
      </c>
      <c r="O10" s="73">
        <f>($K$4*(N10-N9))+((1-$K$4)*O9)</f>
        <v>-234.8859523300882</v>
      </c>
      <c r="P10" s="73">
        <f>($L$4*(M10/N10))+((1-$L$4)*P8)</f>
        <v>0.84343581812088186</v>
      </c>
      <c r="Q10" s="72">
        <f>(N9+(1*O9))*P8</f>
        <v>9100</v>
      </c>
      <c r="R10" s="74">
        <f>ABS(Q10-M10)</f>
        <v>5872.1488082522046</v>
      </c>
    </row>
    <row r="11" spans="1:18" x14ac:dyDescent="0.2">
      <c r="A11" s="62" t="s">
        <v>123</v>
      </c>
      <c r="B11" s="63">
        <v>5</v>
      </c>
      <c r="C11" s="64">
        <v>1350</v>
      </c>
      <c r="D11" s="65"/>
      <c r="E11" s="69"/>
      <c r="F11" s="67"/>
      <c r="G11" s="65"/>
      <c r="H11" s="68"/>
      <c r="J11" s="47">
        <v>2017</v>
      </c>
      <c r="K11" s="70">
        <v>1</v>
      </c>
      <c r="L11" s="70">
        <v>3</v>
      </c>
      <c r="M11" s="71">
        <f>SUM(C19:C24)</f>
        <v>8701.65868099002</v>
      </c>
      <c r="N11" s="72">
        <f t="shared" ref="N11:N14" si="0">($J$4*(M11/P9))+((1-$J$4)*(N10+O10))</f>
        <v>7390.4161870174266</v>
      </c>
      <c r="O11" s="73">
        <f t="shared" ref="O11:O14" si="1">($K$4*(N11-N10))+((1-$K$4)*O10)</f>
        <v>-147.46978606524851</v>
      </c>
      <c r="P11" s="73">
        <f t="shared" ref="P11:P14" si="2">($L$4*(M11/N11))+((1-$L$4)*P9)</f>
        <v>1.0532274148352845</v>
      </c>
      <c r="Q11" s="72">
        <f>(N10+(1*O10))*P9</f>
        <v>6516.2545243690302</v>
      </c>
      <c r="R11" s="74">
        <f t="shared" ref="R11:R14" si="3">ABS(Q11-M11)</f>
        <v>2185.4041566209899</v>
      </c>
    </row>
    <row r="12" spans="1:18" x14ac:dyDescent="0.2">
      <c r="A12" s="62" t="s">
        <v>124</v>
      </c>
      <c r="B12" s="63">
        <v>6</v>
      </c>
      <c r="C12" s="64">
        <v>1600</v>
      </c>
      <c r="D12" s="65"/>
      <c r="E12" s="69"/>
      <c r="F12" s="67"/>
      <c r="G12" s="65"/>
      <c r="H12" s="68"/>
      <c r="J12" s="47"/>
      <c r="K12" s="70">
        <v>2</v>
      </c>
      <c r="L12" s="70">
        <v>4</v>
      </c>
      <c r="M12" s="71">
        <f>SUM(C25:C30)</f>
        <v>3913.49681081576</v>
      </c>
      <c r="N12" s="72">
        <f t="shared" si="0"/>
        <v>6201.7463165790095</v>
      </c>
      <c r="O12" s="73">
        <f t="shared" si="1"/>
        <v>-251.58979450256538</v>
      </c>
      <c r="P12" s="73">
        <f t="shared" si="2"/>
        <v>0.77971449995128328</v>
      </c>
      <c r="Q12" s="72">
        <f t="shared" ref="Q12" si="4">(N11+(1*O11))*P10</f>
        <v>6108.9604232927968</v>
      </c>
      <c r="R12" s="74">
        <f t="shared" si="3"/>
        <v>2195.4636124770368</v>
      </c>
    </row>
    <row r="13" spans="1:18" x14ac:dyDescent="0.2">
      <c r="A13" s="62" t="s">
        <v>125</v>
      </c>
      <c r="B13" s="63">
        <v>7</v>
      </c>
      <c r="C13" s="64">
        <v>500</v>
      </c>
      <c r="D13" s="65"/>
      <c r="E13" s="69"/>
      <c r="F13" s="67"/>
      <c r="G13" s="65"/>
      <c r="H13" s="68"/>
      <c r="J13" s="47">
        <v>2018</v>
      </c>
      <c r="K13" s="70">
        <v>1</v>
      </c>
      <c r="L13" s="70">
        <v>5</v>
      </c>
      <c r="M13" s="71">
        <f>SUM(C31:C36)</f>
        <v>8765.5171361430712</v>
      </c>
      <c r="N13" s="72">
        <f t="shared" si="0"/>
        <v>6899.1060573188242</v>
      </c>
      <c r="O13" s="73">
        <f t="shared" si="1"/>
        <v>-156.69484097832736</v>
      </c>
      <c r="P13" s="73">
        <f t="shared" si="2"/>
        <v>1.1184180128459493</v>
      </c>
      <c r="Q13" s="72">
        <f>(N12+(1*O12))*P11</f>
        <v>6266.8679716118804</v>
      </c>
      <c r="R13" s="74">
        <f t="shared" si="3"/>
        <v>2498.6491645311908</v>
      </c>
    </row>
    <row r="14" spans="1:18" x14ac:dyDescent="0.2">
      <c r="A14" s="62" t="s">
        <v>126</v>
      </c>
      <c r="B14" s="63">
        <v>8</v>
      </c>
      <c r="C14" s="64">
        <v>565.51713614307073</v>
      </c>
      <c r="D14" s="65"/>
      <c r="E14" s="69"/>
      <c r="F14" s="67"/>
      <c r="G14" s="65"/>
      <c r="H14" s="68"/>
      <c r="J14" s="47"/>
      <c r="K14" s="70">
        <v>2</v>
      </c>
      <c r="L14" s="70">
        <v>6</v>
      </c>
      <c r="M14" s="71">
        <f>SUM(C37:C42)</f>
        <v>4463.9990234076968</v>
      </c>
      <c r="N14" s="72">
        <f t="shared" si="0"/>
        <v>6335.5152221494372</v>
      </c>
      <c r="O14" s="73">
        <f t="shared" si="1"/>
        <v>-197.38444039743334</v>
      </c>
      <c r="P14" s="73">
        <f t="shared" si="2"/>
        <v>0.75717991310502952</v>
      </c>
      <c r="Q14" s="72">
        <f>(N13+(1*O13))*P12</f>
        <v>5257.1557900148546</v>
      </c>
      <c r="R14" s="74">
        <f t="shared" si="3"/>
        <v>793.15676660715781</v>
      </c>
    </row>
    <row r="15" spans="1:18" x14ac:dyDescent="0.2">
      <c r="A15" s="62" t="s">
        <v>127</v>
      </c>
      <c r="B15" s="63">
        <v>9</v>
      </c>
      <c r="C15" s="64">
        <v>550</v>
      </c>
      <c r="D15" s="65"/>
      <c r="E15" s="69"/>
      <c r="F15" s="67"/>
      <c r="G15" s="65"/>
      <c r="H15" s="68"/>
      <c r="J15" s="47">
        <v>2019</v>
      </c>
      <c r="K15" s="70">
        <v>1</v>
      </c>
      <c r="L15" s="47"/>
      <c r="M15" s="75"/>
      <c r="N15" s="76"/>
      <c r="O15" s="77"/>
      <c r="P15" s="77"/>
      <c r="Q15" s="72">
        <f>($N$13+(2*$O$13))*$P$13</f>
        <v>7365.5838216995862</v>
      </c>
    </row>
    <row r="16" spans="1:18" x14ac:dyDescent="0.2">
      <c r="A16" s="62" t="s">
        <v>128</v>
      </c>
      <c r="B16" s="63">
        <v>10</v>
      </c>
      <c r="C16" s="64">
        <v>550</v>
      </c>
      <c r="D16" s="65"/>
      <c r="E16" s="69"/>
      <c r="F16" s="67"/>
      <c r="G16" s="65"/>
      <c r="H16" s="68"/>
      <c r="J16" s="47"/>
      <c r="K16" s="70">
        <v>2</v>
      </c>
      <c r="L16" s="47"/>
      <c r="M16" s="75"/>
      <c r="N16" s="76"/>
      <c r="O16" s="77"/>
      <c r="P16" s="77"/>
      <c r="Q16" s="72">
        <f>($N$14+(2*$O$14))*$P$14</f>
        <v>4498.2137985258751</v>
      </c>
      <c r="R16" s="74">
        <f>AVERAGE(R10:R14)</f>
        <v>2708.9645016977156</v>
      </c>
    </row>
    <row r="17" spans="1:17" x14ac:dyDescent="0.2">
      <c r="A17" s="62" t="s">
        <v>129</v>
      </c>
      <c r="B17" s="63">
        <v>11</v>
      </c>
      <c r="C17" s="64">
        <v>510.6753746147038</v>
      </c>
      <c r="D17" s="65"/>
      <c r="E17" s="69"/>
      <c r="F17" s="67"/>
      <c r="G17" s="65"/>
      <c r="H17" s="68"/>
      <c r="J17" s="47"/>
      <c r="K17" s="70">
        <v>1</v>
      </c>
      <c r="L17" s="47"/>
      <c r="M17" s="75"/>
      <c r="N17" s="76"/>
      <c r="O17" s="77"/>
      <c r="P17" s="77"/>
      <c r="Q17" s="72"/>
    </row>
    <row r="18" spans="1:17" x14ac:dyDescent="0.2">
      <c r="A18" s="62" t="s">
        <v>130</v>
      </c>
      <c r="B18" s="63">
        <v>12</v>
      </c>
      <c r="C18" s="64">
        <v>551.65868099002046</v>
      </c>
      <c r="D18" s="65"/>
      <c r="E18" s="69"/>
      <c r="F18" s="67"/>
      <c r="G18" s="65"/>
      <c r="H18" s="68"/>
      <c r="K18" s="70">
        <v>2</v>
      </c>
      <c r="Q18" s="72"/>
    </row>
    <row r="19" spans="1:17" x14ac:dyDescent="0.2">
      <c r="A19" s="62" t="s">
        <v>131</v>
      </c>
      <c r="B19" s="63">
        <v>13</v>
      </c>
      <c r="C19" s="64">
        <v>1100</v>
      </c>
      <c r="D19" s="65"/>
      <c r="E19" s="69"/>
      <c r="F19" s="67"/>
      <c r="G19" s="65"/>
      <c r="H19" s="68"/>
      <c r="J19" s="78"/>
      <c r="K19" s="70">
        <v>1</v>
      </c>
      <c r="Q19" s="72"/>
    </row>
    <row r="20" spans="1:17" x14ac:dyDescent="0.2">
      <c r="A20" s="62" t="s">
        <v>132</v>
      </c>
      <c r="B20" s="63">
        <v>14</v>
      </c>
      <c r="C20" s="64">
        <v>1800</v>
      </c>
      <c r="D20" s="65"/>
      <c r="E20" s="69"/>
      <c r="F20" s="67"/>
      <c r="G20" s="65"/>
      <c r="H20" s="68"/>
      <c r="K20" s="70">
        <v>2</v>
      </c>
      <c r="Q20" s="72"/>
    </row>
    <row r="21" spans="1:17" x14ac:dyDescent="0.2">
      <c r="A21" s="62" t="s">
        <v>133</v>
      </c>
      <c r="B21" s="63">
        <v>15</v>
      </c>
      <c r="C21" s="64">
        <v>1700</v>
      </c>
      <c r="D21" s="65"/>
      <c r="E21" s="69"/>
      <c r="F21" s="67"/>
      <c r="G21" s="65"/>
      <c r="H21" s="68"/>
      <c r="N21" s="79"/>
    </row>
    <row r="22" spans="1:17" x14ac:dyDescent="0.2">
      <c r="A22" s="62" t="s">
        <v>134</v>
      </c>
      <c r="B22" s="63">
        <v>16</v>
      </c>
      <c r="C22" s="64">
        <v>1550</v>
      </c>
      <c r="D22" s="65"/>
      <c r="E22" s="69"/>
      <c r="F22" s="67"/>
      <c r="G22" s="65"/>
      <c r="H22" s="68"/>
    </row>
    <row r="23" spans="1:17" x14ac:dyDescent="0.2">
      <c r="A23" s="62" t="s">
        <v>135</v>
      </c>
      <c r="B23" s="63">
        <v>17</v>
      </c>
      <c r="C23" s="64">
        <v>1400</v>
      </c>
      <c r="D23" s="65"/>
      <c r="E23" s="69"/>
      <c r="F23" s="67"/>
      <c r="G23" s="65"/>
      <c r="H23" s="68"/>
    </row>
    <row r="24" spans="1:17" x14ac:dyDescent="0.2">
      <c r="A24" s="62" t="s">
        <v>136</v>
      </c>
      <c r="B24" s="63">
        <v>18</v>
      </c>
      <c r="C24" s="64">
        <v>1151.6586809900205</v>
      </c>
      <c r="D24" s="65"/>
      <c r="E24" s="69"/>
      <c r="F24" s="67"/>
      <c r="G24" s="65"/>
      <c r="H24" s="68"/>
    </row>
    <row r="25" spans="1:17" x14ac:dyDescent="0.2">
      <c r="A25" s="62" t="s">
        <v>137</v>
      </c>
      <c r="B25" s="63">
        <v>19</v>
      </c>
      <c r="C25" s="64">
        <v>600</v>
      </c>
      <c r="D25" s="65"/>
      <c r="E25" s="69"/>
      <c r="F25" s="67"/>
      <c r="G25" s="65"/>
      <c r="H25" s="68"/>
    </row>
    <row r="26" spans="1:17" x14ac:dyDescent="0.2">
      <c r="A26" s="62" t="s">
        <v>138</v>
      </c>
      <c r="B26" s="63">
        <v>20</v>
      </c>
      <c r="C26" s="64">
        <v>665.51713614307073</v>
      </c>
      <c r="D26" s="65"/>
      <c r="E26" s="69"/>
      <c r="F26" s="67"/>
      <c r="G26" s="65"/>
      <c r="H26" s="68"/>
    </row>
    <row r="27" spans="1:17" x14ac:dyDescent="0.2">
      <c r="A27" s="62" t="s">
        <v>139</v>
      </c>
      <c r="B27" s="63">
        <v>21</v>
      </c>
      <c r="C27" s="64">
        <v>630.48188726462604</v>
      </c>
      <c r="D27" s="65"/>
      <c r="E27" s="69"/>
      <c r="F27" s="67"/>
      <c r="G27" s="65"/>
      <c r="H27" s="68"/>
    </row>
    <row r="28" spans="1:17" x14ac:dyDescent="0.2">
      <c r="A28" s="62" t="s">
        <v>140</v>
      </c>
      <c r="B28" s="63">
        <v>22</v>
      </c>
      <c r="C28" s="64">
        <v>667.497787408063</v>
      </c>
      <c r="D28" s="65"/>
      <c r="E28" s="69"/>
      <c r="F28" s="67"/>
      <c r="G28" s="65"/>
      <c r="H28" s="68"/>
    </row>
    <row r="29" spans="1:17" x14ac:dyDescent="0.2">
      <c r="A29" s="62" t="s">
        <v>141</v>
      </c>
      <c r="B29" s="63">
        <v>23</v>
      </c>
      <c r="C29" s="64">
        <v>670</v>
      </c>
      <c r="D29" s="65"/>
      <c r="E29" s="69"/>
      <c r="F29" s="67"/>
      <c r="G29" s="65"/>
      <c r="H29" s="68"/>
    </row>
    <row r="30" spans="1:17" x14ac:dyDescent="0.2">
      <c r="A30" s="62" t="s">
        <v>142</v>
      </c>
      <c r="B30" s="63">
        <v>24</v>
      </c>
      <c r="C30" s="64">
        <v>680</v>
      </c>
      <c r="D30" s="65"/>
      <c r="E30" s="69"/>
      <c r="F30" s="67"/>
      <c r="G30" s="65"/>
      <c r="H30" s="68"/>
    </row>
    <row r="31" spans="1:17" x14ac:dyDescent="0.2">
      <c r="A31" s="62" t="s">
        <v>143</v>
      </c>
      <c r="B31" s="63">
        <v>25</v>
      </c>
      <c r="C31" s="64">
        <v>1200</v>
      </c>
      <c r="D31" s="65"/>
      <c r="E31" s="69"/>
      <c r="F31" s="67"/>
      <c r="G31" s="65"/>
      <c r="H31" s="68"/>
    </row>
    <row r="32" spans="1:17" x14ac:dyDescent="0.2">
      <c r="A32" s="62" t="s">
        <v>144</v>
      </c>
      <c r="B32" s="63">
        <v>26</v>
      </c>
      <c r="C32" s="64">
        <v>1265.5171361430707</v>
      </c>
      <c r="D32" s="65"/>
      <c r="E32" s="69"/>
      <c r="F32" s="67"/>
      <c r="G32" s="65"/>
      <c r="H32" s="68"/>
    </row>
    <row r="33" spans="1:8" x14ac:dyDescent="0.2">
      <c r="A33" s="62" t="s">
        <v>145</v>
      </c>
      <c r="B33" s="63">
        <v>27</v>
      </c>
      <c r="C33" s="64">
        <v>1800</v>
      </c>
      <c r="D33" s="65"/>
      <c r="E33" s="69"/>
      <c r="F33" s="67"/>
      <c r="G33" s="65"/>
      <c r="H33" s="68"/>
    </row>
    <row r="34" spans="1:8" x14ac:dyDescent="0.2">
      <c r="A34" s="62" t="s">
        <v>146</v>
      </c>
      <c r="B34" s="70">
        <v>28</v>
      </c>
      <c r="C34" s="64">
        <v>1600</v>
      </c>
      <c r="D34" s="65"/>
      <c r="E34" s="69"/>
      <c r="F34" s="67"/>
      <c r="G34" s="65"/>
      <c r="H34" s="68"/>
    </row>
    <row r="35" spans="1:8" x14ac:dyDescent="0.2">
      <c r="A35" s="62" t="s">
        <v>147</v>
      </c>
      <c r="B35" s="70">
        <f>B34+1</f>
        <v>29</v>
      </c>
      <c r="C35" s="64">
        <v>1500</v>
      </c>
      <c r="D35" s="65"/>
      <c r="E35" s="69"/>
      <c r="F35" s="67"/>
      <c r="G35" s="65"/>
      <c r="H35" s="68"/>
    </row>
    <row r="36" spans="1:8" x14ac:dyDescent="0.2">
      <c r="A36" s="62" t="s">
        <v>148</v>
      </c>
      <c r="B36" s="70">
        <f t="shared" ref="B36:B42" si="5">B35+1</f>
        <v>30</v>
      </c>
      <c r="C36" s="64">
        <v>1400</v>
      </c>
      <c r="D36" s="65"/>
      <c r="E36" s="69"/>
      <c r="F36" s="67"/>
      <c r="G36" s="65"/>
      <c r="H36" s="68"/>
    </row>
    <row r="37" spans="1:8" x14ac:dyDescent="0.2">
      <c r="A37" s="62" t="s">
        <v>149</v>
      </c>
      <c r="B37" s="70">
        <f t="shared" si="5"/>
        <v>31</v>
      </c>
      <c r="C37" s="64">
        <v>700</v>
      </c>
      <c r="D37" s="80"/>
      <c r="E37" s="80"/>
      <c r="F37" s="80"/>
      <c r="G37" s="80"/>
      <c r="H37" s="80"/>
    </row>
    <row r="38" spans="1:8" x14ac:dyDescent="0.2">
      <c r="A38" s="62" t="s">
        <v>150</v>
      </c>
      <c r="B38" s="70">
        <f t="shared" si="5"/>
        <v>32</v>
      </c>
      <c r="C38" s="64">
        <v>765.51713614307073</v>
      </c>
      <c r="D38" s="80"/>
      <c r="E38" s="80"/>
      <c r="F38" s="80"/>
      <c r="G38" s="80"/>
      <c r="H38" s="80"/>
    </row>
    <row r="39" spans="1:8" x14ac:dyDescent="0.2">
      <c r="A39" s="62" t="s">
        <v>151</v>
      </c>
      <c r="B39" s="70">
        <f t="shared" si="5"/>
        <v>33</v>
      </c>
      <c r="C39" s="64">
        <v>730.48188726462604</v>
      </c>
      <c r="D39" s="80"/>
      <c r="E39" s="80"/>
      <c r="F39" s="80"/>
      <c r="G39" s="80"/>
      <c r="H39" s="80"/>
    </row>
    <row r="40" spans="1:8" x14ac:dyDescent="0.2">
      <c r="A40" s="62" t="s">
        <v>152</v>
      </c>
      <c r="B40" s="70">
        <f t="shared" si="5"/>
        <v>34</v>
      </c>
      <c r="C40" s="64">
        <v>750</v>
      </c>
      <c r="D40" s="80"/>
      <c r="E40" s="80"/>
      <c r="F40" s="80"/>
      <c r="G40" s="80"/>
      <c r="H40" s="80"/>
    </row>
    <row r="41" spans="1:8" x14ac:dyDescent="0.2">
      <c r="A41" s="62" t="s">
        <v>153</v>
      </c>
      <c r="B41" s="70">
        <f t="shared" si="5"/>
        <v>35</v>
      </c>
      <c r="C41" s="64">
        <v>730</v>
      </c>
      <c r="D41" s="80"/>
      <c r="E41" s="80"/>
      <c r="F41" s="80"/>
      <c r="G41" s="80"/>
      <c r="H41" s="80"/>
    </row>
    <row r="42" spans="1:8" x14ac:dyDescent="0.2">
      <c r="A42" s="62" t="s">
        <v>154</v>
      </c>
      <c r="B42" s="70">
        <f t="shared" si="5"/>
        <v>36</v>
      </c>
      <c r="C42" s="64">
        <v>788</v>
      </c>
      <c r="D42" s="80"/>
      <c r="E42" s="80"/>
      <c r="F42" s="80"/>
      <c r="G42" s="80"/>
      <c r="H42" s="80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1A57C-6C97-4A86-A898-3834AB68F786}">
  <dimension ref="A1:I30"/>
  <sheetViews>
    <sheetView topLeftCell="A8" workbookViewId="0" xr3:uid="{A80172D7-5961-5E01-A5CE-CBB1C9B98B07}">
      <selection activeCell="A16" sqref="A16:B18"/>
    </sheetView>
  </sheetViews>
  <sheetFormatPr defaultColWidth="10.8515625" defaultRowHeight="15" x14ac:dyDescent="0.2"/>
  <sheetData>
    <row r="1" spans="1:9" x14ac:dyDescent="0.2">
      <c r="A1" t="s">
        <v>155</v>
      </c>
    </row>
    <row r="2" spans="1:9" ht="15.75" thickBot="1" x14ac:dyDescent="0.25"/>
    <row r="3" spans="1:9" x14ac:dyDescent="0.2">
      <c r="A3" s="81" t="s">
        <v>156</v>
      </c>
      <c r="B3" s="81"/>
    </row>
    <row r="4" spans="1:9" x14ac:dyDescent="0.2">
      <c r="A4" t="s">
        <v>157</v>
      </c>
      <c r="B4">
        <v>0.58836010135100159</v>
      </c>
    </row>
    <row r="5" spans="1:9" x14ac:dyDescent="0.2">
      <c r="A5" t="s">
        <v>158</v>
      </c>
      <c r="B5">
        <v>0.34616760886176084</v>
      </c>
    </row>
    <row r="6" spans="1:9" x14ac:dyDescent="0.2">
      <c r="A6" t="s">
        <v>159</v>
      </c>
      <c r="B6">
        <v>0.18270951107720107</v>
      </c>
    </row>
    <row r="7" spans="1:9" x14ac:dyDescent="0.2">
      <c r="A7" t="s">
        <v>160</v>
      </c>
      <c r="B7">
        <v>588.94452758665568</v>
      </c>
    </row>
    <row r="8" spans="1:9" ht="15.75" thickBot="1" x14ac:dyDescent="0.25">
      <c r="A8" s="46" t="s">
        <v>161</v>
      </c>
      <c r="B8" s="46">
        <v>6</v>
      </c>
    </row>
    <row r="10" spans="1:9" ht="15.75" thickBot="1" x14ac:dyDescent="0.25">
      <c r="A10" t="s">
        <v>162</v>
      </c>
    </row>
    <row r="11" spans="1:9" x14ac:dyDescent="0.2">
      <c r="A11" s="45"/>
      <c r="B11" s="45" t="s">
        <v>163</v>
      </c>
      <c r="C11" s="45" t="s">
        <v>164</v>
      </c>
      <c r="D11" s="45" t="s">
        <v>165</v>
      </c>
      <c r="E11" s="45" t="s">
        <v>166</v>
      </c>
      <c r="F11" s="45" t="s">
        <v>167</v>
      </c>
    </row>
    <row r="12" spans="1:9" x14ac:dyDescent="0.2">
      <c r="A12" t="s">
        <v>168</v>
      </c>
      <c r="B12">
        <v>1</v>
      </c>
      <c r="C12">
        <v>734562.52632246539</v>
      </c>
      <c r="D12">
        <v>734562.52632246539</v>
      </c>
      <c r="E12">
        <v>2.1177758309534163</v>
      </c>
      <c r="F12">
        <v>0.21929545269066725</v>
      </c>
    </row>
    <row r="13" spans="1:9" x14ac:dyDescent="0.2">
      <c r="A13" t="s">
        <v>169</v>
      </c>
      <c r="B13">
        <v>4</v>
      </c>
      <c r="C13">
        <v>1387422.6262970762</v>
      </c>
      <c r="D13">
        <v>346855.65657426906</v>
      </c>
    </row>
    <row r="14" spans="1:9" ht="15.75" thickBot="1" x14ac:dyDescent="0.25">
      <c r="A14" s="46" t="s">
        <v>170</v>
      </c>
      <c r="B14" s="46">
        <v>5</v>
      </c>
      <c r="C14" s="46">
        <v>2121985.1526195416</v>
      </c>
      <c r="D14" s="46"/>
      <c r="E14" s="46"/>
      <c r="F14" s="46"/>
    </row>
    <row r="15" spans="1:9" ht="15.75" thickBot="1" x14ac:dyDescent="0.25"/>
    <row r="16" spans="1:9" x14ac:dyDescent="0.2">
      <c r="A16" s="45"/>
      <c r="B16" s="45" t="s">
        <v>104</v>
      </c>
      <c r="C16" s="45" t="s">
        <v>160</v>
      </c>
      <c r="D16" s="45" t="s">
        <v>171</v>
      </c>
      <c r="E16" s="45" t="s">
        <v>172</v>
      </c>
      <c r="F16" s="45" t="s">
        <v>173</v>
      </c>
      <c r="G16" s="45" t="s">
        <v>174</v>
      </c>
      <c r="H16" s="45" t="s">
        <v>175</v>
      </c>
      <c r="I16" s="45" t="s">
        <v>176</v>
      </c>
    </row>
    <row r="17" spans="1:9" x14ac:dyDescent="0.2">
      <c r="A17" t="s">
        <v>106</v>
      </c>
      <c r="B17">
        <v>5645.0140839703427</v>
      </c>
      <c r="C17">
        <v>548.27751704561069</v>
      </c>
      <c r="D17">
        <v>10.295906559124399</v>
      </c>
      <c r="E17">
        <v>5.0195201929381737E-4</v>
      </c>
      <c r="F17">
        <v>4122.7516554790573</v>
      </c>
      <c r="G17">
        <v>7167.276512461628</v>
      </c>
      <c r="H17">
        <v>4122.7516554790573</v>
      </c>
      <c r="I17">
        <v>7167.276512461628</v>
      </c>
    </row>
    <row r="18" spans="1:9" ht="15.75" thickBot="1" x14ac:dyDescent="0.25">
      <c r="A18" s="46" t="s">
        <v>107</v>
      </c>
      <c r="B18" s="46">
        <v>204.8780161562994</v>
      </c>
      <c r="C18" s="46">
        <v>140.78466973649998</v>
      </c>
      <c r="D18" s="46">
        <v>1.4552579946364892</v>
      </c>
      <c r="E18" s="46">
        <v>0.21929545269066725</v>
      </c>
      <c r="F18" s="46">
        <v>-186.00289102049391</v>
      </c>
      <c r="G18" s="46">
        <v>595.75892333309275</v>
      </c>
      <c r="H18" s="46">
        <v>-186.00289102049391</v>
      </c>
      <c r="I18" s="46">
        <v>595.75892333309275</v>
      </c>
    </row>
    <row r="22" spans="1:9" x14ac:dyDescent="0.2">
      <c r="A22" t="s">
        <v>177</v>
      </c>
    </row>
    <row r="23" spans="1:9" ht="15.75" thickBot="1" x14ac:dyDescent="0.25"/>
    <row r="24" spans="1:9" x14ac:dyDescent="0.2">
      <c r="A24" s="45" t="s">
        <v>178</v>
      </c>
      <c r="B24" s="45" t="s">
        <v>179</v>
      </c>
      <c r="C24" s="45" t="s">
        <v>169</v>
      </c>
    </row>
    <row r="25" spans="1:9" x14ac:dyDescent="0.2">
      <c r="A25">
        <v>1</v>
      </c>
      <c r="B25">
        <v>5849.8921001266417</v>
      </c>
      <c r="C25">
        <v>687.68570383834867</v>
      </c>
    </row>
    <row r="26" spans="1:9" x14ac:dyDescent="0.2">
      <c r="A26">
        <v>2</v>
      </c>
      <c r="B26">
        <v>6054.7701162829417</v>
      </c>
      <c r="C26">
        <v>-746.21609047937454</v>
      </c>
    </row>
    <row r="27" spans="1:9" x14ac:dyDescent="0.2">
      <c r="A27">
        <v>3</v>
      </c>
      <c r="B27">
        <v>6259.6481324392407</v>
      </c>
      <c r="C27">
        <v>-8.2447642502702365</v>
      </c>
    </row>
    <row r="28" spans="1:9" x14ac:dyDescent="0.2">
      <c r="A28">
        <v>4</v>
      </c>
      <c r="B28">
        <v>6464.5261485955398</v>
      </c>
      <c r="C28">
        <v>-28.352974584902768</v>
      </c>
    </row>
    <row r="29" spans="1:9" x14ac:dyDescent="0.2">
      <c r="A29">
        <v>5</v>
      </c>
      <c r="B29">
        <v>6669.4041647518397</v>
      </c>
      <c r="C29">
        <v>-372.12391535362985</v>
      </c>
    </row>
    <row r="30" spans="1:9" ht="15.75" thickBot="1" x14ac:dyDescent="0.25">
      <c r="A30" s="46">
        <v>6</v>
      </c>
      <c r="B30" s="46">
        <v>6874.2821809081388</v>
      </c>
      <c r="C30" s="46">
        <v>467.25204082982873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Primera pregunta</vt:lpstr>
      <vt:lpstr>II P</vt:lpstr>
      <vt:lpstr>III P</vt:lpstr>
      <vt:lpstr>descomp</vt:lpstr>
      <vt:lpstr>Winters</vt:lpstr>
      <vt:lpstr>Hoja5</vt:lpstr>
      <vt:lpstr>Primera pregunta!TreeData</vt:lpstr>
      <vt:lpstr>Primera pregunta!TreeDiagBase</vt:lpstr>
      <vt:lpstr>Primera pregunta!TreeDiagram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2019-07-08T02:51:41Z</dcterms:created>
  <dcterms:modified xsi:type="dcterms:W3CDTF">2019-07-12T23:11:52Z</dcterms:modified>
</cp:coreProperties>
</file>