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80" yWindow="300" windowWidth="15580" windowHeight="15440" tabRatio="690"/>
  </bookViews>
  <sheets>
    <sheet name="Primera pregunta" sheetId="7" r:id="rId1"/>
    <sheet name="Segunda pregunta" sheetId="6" r:id="rId2"/>
    <sheet name="Tercera pregunta" sheetId="4" r:id="rId3"/>
    <sheet name="Cuarta pregunta" sheetId="5" r:id="rId4"/>
  </sheets>
  <externalReferences>
    <externalReference r:id="rId5"/>
    <externalReference r:id="rId6"/>
  </externalReferences>
  <definedNames>
    <definedName name="MinimizeCosts" localSheetId="1">FALSE</definedName>
    <definedName name="_xlnm.Print_Area" localSheetId="1">'Segunda pregunta'!TreeDiagram</definedName>
    <definedName name="TreeData" localSheetId="1">'Segunda pregunta'!$GH$1001:$GV$1013</definedName>
    <definedName name="TreeDiagBase" localSheetId="1">'Segunda pregunta'!$C$10</definedName>
    <definedName name="TreeDiagram" localSheetId="1">'Segunda pregunta'!$C$10:$M$53</definedName>
    <definedName name="units" localSheetId="3">'[1]Teoría de colas'!$E$5</definedName>
    <definedName name="units" localSheetId="1">'[2]Segunda pregunta'!$E$5</definedName>
    <definedName name="units">#REF!</definedName>
    <definedName name="UseExpUtility" localSheetId="1">FALSE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7" l="1"/>
  <c r="F5" i="7"/>
  <c r="G12" i="7"/>
  <c r="F12" i="7"/>
  <c r="G11" i="7"/>
  <c r="F11" i="7"/>
  <c r="G10" i="7"/>
  <c r="F10" i="7"/>
  <c r="G9" i="7"/>
  <c r="F9" i="7"/>
  <c r="G8" i="7"/>
  <c r="F8" i="7"/>
  <c r="G7" i="7"/>
  <c r="G6" i="7"/>
  <c r="G4" i="7"/>
  <c r="F7" i="7"/>
  <c r="F6" i="7"/>
  <c r="F4" i="7"/>
  <c r="G3" i="7"/>
  <c r="F3" i="7"/>
  <c r="M52" i="6"/>
  <c r="K53" i="6"/>
  <c r="M47" i="6"/>
  <c r="K48" i="6"/>
  <c r="M42" i="6"/>
  <c r="K43" i="6"/>
  <c r="G48" i="6"/>
  <c r="M37" i="6"/>
  <c r="K38" i="6"/>
  <c r="M32" i="6"/>
  <c r="K33" i="6"/>
  <c r="M27" i="6"/>
  <c r="K28" i="6"/>
  <c r="G33" i="6"/>
  <c r="M12" i="6"/>
  <c r="K13" i="6"/>
  <c r="M17" i="6"/>
  <c r="K18" i="6"/>
  <c r="M22" i="6"/>
  <c r="K23" i="6"/>
  <c r="G18" i="6"/>
  <c r="C33" i="6"/>
  <c r="D32" i="6"/>
  <c r="O367" i="5"/>
  <c r="Q367" i="5"/>
  <c r="O3" i="5"/>
  <c r="P3" i="5"/>
  <c r="R3" i="5"/>
  <c r="O4" i="5"/>
  <c r="P4" i="5"/>
  <c r="R4" i="5"/>
  <c r="O5" i="5"/>
  <c r="P5" i="5"/>
  <c r="R5" i="5"/>
  <c r="O6" i="5"/>
  <c r="P6" i="5"/>
  <c r="R6" i="5"/>
  <c r="O7" i="5"/>
  <c r="P7" i="5"/>
  <c r="R7" i="5"/>
  <c r="O8" i="5"/>
  <c r="P8" i="5"/>
  <c r="R8" i="5"/>
  <c r="O9" i="5"/>
  <c r="P9" i="5"/>
  <c r="R9" i="5"/>
  <c r="O10" i="5"/>
  <c r="P10" i="5"/>
  <c r="R10" i="5"/>
  <c r="O11" i="5"/>
  <c r="P11" i="5"/>
  <c r="R11" i="5"/>
  <c r="O12" i="5"/>
  <c r="P12" i="5"/>
  <c r="R12" i="5"/>
  <c r="O13" i="5"/>
  <c r="P13" i="5"/>
  <c r="R13" i="5"/>
  <c r="O14" i="5"/>
  <c r="P14" i="5"/>
  <c r="R14" i="5"/>
  <c r="O15" i="5"/>
  <c r="P15" i="5"/>
  <c r="R15" i="5"/>
  <c r="O16" i="5"/>
  <c r="P16" i="5"/>
  <c r="R16" i="5"/>
  <c r="O17" i="5"/>
  <c r="P17" i="5"/>
  <c r="R17" i="5"/>
  <c r="O18" i="5"/>
  <c r="P18" i="5"/>
  <c r="R18" i="5"/>
  <c r="O19" i="5"/>
  <c r="P19" i="5"/>
  <c r="R19" i="5"/>
  <c r="O20" i="5"/>
  <c r="P20" i="5"/>
  <c r="R20" i="5"/>
  <c r="O21" i="5"/>
  <c r="P21" i="5"/>
  <c r="R21" i="5"/>
  <c r="O22" i="5"/>
  <c r="P22" i="5"/>
  <c r="R22" i="5"/>
  <c r="O23" i="5"/>
  <c r="P23" i="5"/>
  <c r="R23" i="5"/>
  <c r="O24" i="5"/>
  <c r="P24" i="5"/>
  <c r="R24" i="5"/>
  <c r="O25" i="5"/>
  <c r="P25" i="5"/>
  <c r="R25" i="5"/>
  <c r="O26" i="5"/>
  <c r="P26" i="5"/>
  <c r="R26" i="5"/>
  <c r="O27" i="5"/>
  <c r="P27" i="5"/>
  <c r="R27" i="5"/>
  <c r="O28" i="5"/>
  <c r="P28" i="5"/>
  <c r="R28" i="5"/>
  <c r="O29" i="5"/>
  <c r="P29" i="5"/>
  <c r="R29" i="5"/>
  <c r="O30" i="5"/>
  <c r="P30" i="5"/>
  <c r="R30" i="5"/>
  <c r="O31" i="5"/>
  <c r="P31" i="5"/>
  <c r="R31" i="5"/>
  <c r="O32" i="5"/>
  <c r="P32" i="5"/>
  <c r="R32" i="5"/>
  <c r="O33" i="5"/>
  <c r="P33" i="5"/>
  <c r="R33" i="5"/>
  <c r="O34" i="5"/>
  <c r="P34" i="5"/>
  <c r="R34" i="5"/>
  <c r="O35" i="5"/>
  <c r="P35" i="5"/>
  <c r="R35" i="5"/>
  <c r="O36" i="5"/>
  <c r="P36" i="5"/>
  <c r="R36" i="5"/>
  <c r="O37" i="5"/>
  <c r="P37" i="5"/>
  <c r="R37" i="5"/>
  <c r="O38" i="5"/>
  <c r="P38" i="5"/>
  <c r="R38" i="5"/>
  <c r="O39" i="5"/>
  <c r="P39" i="5"/>
  <c r="R39" i="5"/>
  <c r="O40" i="5"/>
  <c r="P40" i="5"/>
  <c r="R40" i="5"/>
  <c r="O41" i="5"/>
  <c r="P41" i="5"/>
  <c r="R41" i="5"/>
  <c r="O42" i="5"/>
  <c r="P42" i="5"/>
  <c r="R42" i="5"/>
  <c r="O43" i="5"/>
  <c r="P43" i="5"/>
  <c r="R43" i="5"/>
  <c r="O44" i="5"/>
  <c r="P44" i="5"/>
  <c r="R44" i="5"/>
  <c r="O45" i="5"/>
  <c r="P45" i="5"/>
  <c r="R45" i="5"/>
  <c r="O46" i="5"/>
  <c r="P46" i="5"/>
  <c r="R46" i="5"/>
  <c r="O47" i="5"/>
  <c r="P47" i="5"/>
  <c r="R47" i="5"/>
  <c r="O48" i="5"/>
  <c r="P48" i="5"/>
  <c r="R48" i="5"/>
  <c r="O49" i="5"/>
  <c r="P49" i="5"/>
  <c r="R49" i="5"/>
  <c r="O50" i="5"/>
  <c r="P50" i="5"/>
  <c r="R50" i="5"/>
  <c r="O51" i="5"/>
  <c r="P51" i="5"/>
  <c r="R51" i="5"/>
  <c r="O52" i="5"/>
  <c r="P52" i="5"/>
  <c r="R52" i="5"/>
  <c r="O53" i="5"/>
  <c r="P53" i="5"/>
  <c r="R53" i="5"/>
  <c r="O54" i="5"/>
  <c r="P54" i="5"/>
  <c r="R54" i="5"/>
  <c r="O55" i="5"/>
  <c r="P55" i="5"/>
  <c r="R55" i="5"/>
  <c r="O56" i="5"/>
  <c r="P56" i="5"/>
  <c r="R56" i="5"/>
  <c r="O57" i="5"/>
  <c r="P57" i="5"/>
  <c r="R57" i="5"/>
  <c r="O58" i="5"/>
  <c r="P58" i="5"/>
  <c r="R58" i="5"/>
  <c r="O59" i="5"/>
  <c r="P59" i="5"/>
  <c r="R59" i="5"/>
  <c r="O60" i="5"/>
  <c r="P60" i="5"/>
  <c r="R60" i="5"/>
  <c r="O61" i="5"/>
  <c r="P61" i="5"/>
  <c r="R61" i="5"/>
  <c r="O62" i="5"/>
  <c r="P62" i="5"/>
  <c r="R62" i="5"/>
  <c r="O63" i="5"/>
  <c r="P63" i="5"/>
  <c r="R63" i="5"/>
  <c r="O64" i="5"/>
  <c r="P64" i="5"/>
  <c r="R64" i="5"/>
  <c r="O65" i="5"/>
  <c r="P65" i="5"/>
  <c r="R65" i="5"/>
  <c r="O66" i="5"/>
  <c r="P66" i="5"/>
  <c r="R66" i="5"/>
  <c r="O67" i="5"/>
  <c r="P67" i="5"/>
  <c r="R67" i="5"/>
  <c r="O68" i="5"/>
  <c r="P68" i="5"/>
  <c r="R68" i="5"/>
  <c r="O69" i="5"/>
  <c r="P69" i="5"/>
  <c r="R69" i="5"/>
  <c r="O70" i="5"/>
  <c r="P70" i="5"/>
  <c r="R70" i="5"/>
  <c r="O71" i="5"/>
  <c r="P71" i="5"/>
  <c r="R71" i="5"/>
  <c r="O72" i="5"/>
  <c r="P72" i="5"/>
  <c r="R72" i="5"/>
  <c r="O73" i="5"/>
  <c r="P73" i="5"/>
  <c r="R73" i="5"/>
  <c r="O74" i="5"/>
  <c r="P74" i="5"/>
  <c r="R74" i="5"/>
  <c r="O75" i="5"/>
  <c r="P75" i="5"/>
  <c r="R75" i="5"/>
  <c r="O76" i="5"/>
  <c r="P76" i="5"/>
  <c r="R76" i="5"/>
  <c r="O77" i="5"/>
  <c r="P77" i="5"/>
  <c r="R77" i="5"/>
  <c r="O78" i="5"/>
  <c r="P78" i="5"/>
  <c r="R78" i="5"/>
  <c r="O79" i="5"/>
  <c r="P79" i="5"/>
  <c r="R79" i="5"/>
  <c r="O80" i="5"/>
  <c r="P80" i="5"/>
  <c r="R80" i="5"/>
  <c r="O81" i="5"/>
  <c r="P81" i="5"/>
  <c r="R81" i="5"/>
  <c r="O82" i="5"/>
  <c r="P82" i="5"/>
  <c r="R82" i="5"/>
  <c r="O83" i="5"/>
  <c r="P83" i="5"/>
  <c r="R83" i="5"/>
  <c r="O84" i="5"/>
  <c r="P84" i="5"/>
  <c r="R84" i="5"/>
  <c r="O85" i="5"/>
  <c r="P85" i="5"/>
  <c r="R85" i="5"/>
  <c r="O86" i="5"/>
  <c r="P86" i="5"/>
  <c r="R86" i="5"/>
  <c r="O87" i="5"/>
  <c r="P87" i="5"/>
  <c r="R87" i="5"/>
  <c r="O88" i="5"/>
  <c r="P88" i="5"/>
  <c r="R88" i="5"/>
  <c r="O89" i="5"/>
  <c r="P89" i="5"/>
  <c r="R89" i="5"/>
  <c r="O90" i="5"/>
  <c r="P90" i="5"/>
  <c r="R90" i="5"/>
  <c r="O91" i="5"/>
  <c r="P91" i="5"/>
  <c r="R91" i="5"/>
  <c r="O92" i="5"/>
  <c r="P92" i="5"/>
  <c r="R92" i="5"/>
  <c r="O93" i="5"/>
  <c r="P93" i="5"/>
  <c r="R93" i="5"/>
  <c r="O94" i="5"/>
  <c r="P94" i="5"/>
  <c r="R94" i="5"/>
  <c r="O95" i="5"/>
  <c r="P95" i="5"/>
  <c r="R95" i="5"/>
  <c r="O96" i="5"/>
  <c r="P96" i="5"/>
  <c r="R96" i="5"/>
  <c r="O97" i="5"/>
  <c r="P97" i="5"/>
  <c r="R97" i="5"/>
  <c r="O98" i="5"/>
  <c r="P98" i="5"/>
  <c r="R98" i="5"/>
  <c r="O99" i="5"/>
  <c r="P99" i="5"/>
  <c r="R99" i="5"/>
  <c r="O100" i="5"/>
  <c r="P100" i="5"/>
  <c r="R100" i="5"/>
  <c r="O101" i="5"/>
  <c r="P101" i="5"/>
  <c r="R101" i="5"/>
  <c r="O102" i="5"/>
  <c r="P102" i="5"/>
  <c r="R102" i="5"/>
  <c r="O103" i="5"/>
  <c r="P103" i="5"/>
  <c r="R103" i="5"/>
  <c r="O104" i="5"/>
  <c r="P104" i="5"/>
  <c r="R104" i="5"/>
  <c r="O105" i="5"/>
  <c r="P105" i="5"/>
  <c r="R105" i="5"/>
  <c r="O106" i="5"/>
  <c r="P106" i="5"/>
  <c r="R106" i="5"/>
  <c r="O107" i="5"/>
  <c r="P107" i="5"/>
  <c r="R107" i="5"/>
  <c r="O108" i="5"/>
  <c r="P108" i="5"/>
  <c r="R108" i="5"/>
  <c r="O109" i="5"/>
  <c r="P109" i="5"/>
  <c r="R109" i="5"/>
  <c r="O110" i="5"/>
  <c r="P110" i="5"/>
  <c r="R110" i="5"/>
  <c r="O111" i="5"/>
  <c r="P111" i="5"/>
  <c r="R111" i="5"/>
  <c r="O112" i="5"/>
  <c r="P112" i="5"/>
  <c r="R112" i="5"/>
  <c r="O113" i="5"/>
  <c r="P113" i="5"/>
  <c r="R113" i="5"/>
  <c r="O114" i="5"/>
  <c r="P114" i="5"/>
  <c r="R114" i="5"/>
  <c r="O115" i="5"/>
  <c r="P115" i="5"/>
  <c r="R115" i="5"/>
  <c r="O116" i="5"/>
  <c r="P116" i="5"/>
  <c r="R116" i="5"/>
  <c r="O117" i="5"/>
  <c r="P117" i="5"/>
  <c r="R117" i="5"/>
  <c r="O118" i="5"/>
  <c r="P118" i="5"/>
  <c r="R118" i="5"/>
  <c r="O119" i="5"/>
  <c r="P119" i="5"/>
  <c r="R119" i="5"/>
  <c r="O120" i="5"/>
  <c r="P120" i="5"/>
  <c r="R120" i="5"/>
  <c r="O121" i="5"/>
  <c r="P121" i="5"/>
  <c r="R121" i="5"/>
  <c r="O122" i="5"/>
  <c r="P122" i="5"/>
  <c r="R122" i="5"/>
  <c r="O123" i="5"/>
  <c r="P123" i="5"/>
  <c r="R123" i="5"/>
  <c r="O124" i="5"/>
  <c r="P124" i="5"/>
  <c r="R124" i="5"/>
  <c r="O125" i="5"/>
  <c r="P125" i="5"/>
  <c r="R125" i="5"/>
  <c r="O126" i="5"/>
  <c r="P126" i="5"/>
  <c r="R126" i="5"/>
  <c r="O127" i="5"/>
  <c r="P127" i="5"/>
  <c r="R127" i="5"/>
  <c r="O128" i="5"/>
  <c r="P128" i="5"/>
  <c r="R128" i="5"/>
  <c r="O129" i="5"/>
  <c r="P129" i="5"/>
  <c r="R129" i="5"/>
  <c r="O130" i="5"/>
  <c r="P130" i="5"/>
  <c r="R130" i="5"/>
  <c r="O131" i="5"/>
  <c r="P131" i="5"/>
  <c r="R131" i="5"/>
  <c r="O132" i="5"/>
  <c r="P132" i="5"/>
  <c r="R132" i="5"/>
  <c r="O133" i="5"/>
  <c r="P133" i="5"/>
  <c r="R133" i="5"/>
  <c r="O134" i="5"/>
  <c r="P134" i="5"/>
  <c r="R134" i="5"/>
  <c r="O135" i="5"/>
  <c r="P135" i="5"/>
  <c r="R135" i="5"/>
  <c r="O136" i="5"/>
  <c r="P136" i="5"/>
  <c r="R136" i="5"/>
  <c r="O137" i="5"/>
  <c r="P137" i="5"/>
  <c r="R137" i="5"/>
  <c r="O138" i="5"/>
  <c r="P138" i="5"/>
  <c r="R138" i="5"/>
  <c r="O139" i="5"/>
  <c r="P139" i="5"/>
  <c r="R139" i="5"/>
  <c r="O140" i="5"/>
  <c r="P140" i="5"/>
  <c r="R140" i="5"/>
  <c r="O141" i="5"/>
  <c r="P141" i="5"/>
  <c r="R141" i="5"/>
  <c r="O142" i="5"/>
  <c r="P142" i="5"/>
  <c r="R142" i="5"/>
  <c r="O143" i="5"/>
  <c r="P143" i="5"/>
  <c r="R143" i="5"/>
  <c r="O144" i="5"/>
  <c r="P144" i="5"/>
  <c r="R144" i="5"/>
  <c r="O145" i="5"/>
  <c r="P145" i="5"/>
  <c r="R145" i="5"/>
  <c r="O146" i="5"/>
  <c r="P146" i="5"/>
  <c r="R146" i="5"/>
  <c r="O147" i="5"/>
  <c r="P147" i="5"/>
  <c r="R147" i="5"/>
  <c r="O148" i="5"/>
  <c r="P148" i="5"/>
  <c r="R148" i="5"/>
  <c r="O149" i="5"/>
  <c r="P149" i="5"/>
  <c r="R149" i="5"/>
  <c r="O150" i="5"/>
  <c r="P150" i="5"/>
  <c r="R150" i="5"/>
  <c r="O151" i="5"/>
  <c r="P151" i="5"/>
  <c r="R151" i="5"/>
  <c r="O152" i="5"/>
  <c r="P152" i="5"/>
  <c r="R152" i="5"/>
  <c r="O153" i="5"/>
  <c r="P153" i="5"/>
  <c r="R153" i="5"/>
  <c r="O154" i="5"/>
  <c r="P154" i="5"/>
  <c r="R154" i="5"/>
  <c r="O155" i="5"/>
  <c r="P155" i="5"/>
  <c r="R155" i="5"/>
  <c r="O156" i="5"/>
  <c r="P156" i="5"/>
  <c r="R156" i="5"/>
  <c r="O157" i="5"/>
  <c r="P157" i="5"/>
  <c r="R157" i="5"/>
  <c r="O158" i="5"/>
  <c r="P158" i="5"/>
  <c r="R158" i="5"/>
  <c r="O159" i="5"/>
  <c r="P159" i="5"/>
  <c r="R159" i="5"/>
  <c r="O160" i="5"/>
  <c r="P160" i="5"/>
  <c r="R160" i="5"/>
  <c r="O161" i="5"/>
  <c r="P161" i="5"/>
  <c r="R161" i="5"/>
  <c r="O162" i="5"/>
  <c r="P162" i="5"/>
  <c r="R162" i="5"/>
  <c r="O163" i="5"/>
  <c r="P163" i="5"/>
  <c r="R163" i="5"/>
  <c r="O164" i="5"/>
  <c r="P164" i="5"/>
  <c r="R164" i="5"/>
  <c r="O165" i="5"/>
  <c r="P165" i="5"/>
  <c r="R165" i="5"/>
  <c r="O166" i="5"/>
  <c r="P166" i="5"/>
  <c r="R166" i="5"/>
  <c r="O167" i="5"/>
  <c r="P167" i="5"/>
  <c r="R167" i="5"/>
  <c r="O168" i="5"/>
  <c r="P168" i="5"/>
  <c r="R168" i="5"/>
  <c r="O169" i="5"/>
  <c r="P169" i="5"/>
  <c r="R169" i="5"/>
  <c r="O170" i="5"/>
  <c r="P170" i="5"/>
  <c r="R170" i="5"/>
  <c r="O171" i="5"/>
  <c r="P171" i="5"/>
  <c r="R171" i="5"/>
  <c r="O172" i="5"/>
  <c r="P172" i="5"/>
  <c r="R172" i="5"/>
  <c r="O173" i="5"/>
  <c r="P173" i="5"/>
  <c r="R173" i="5"/>
  <c r="O174" i="5"/>
  <c r="P174" i="5"/>
  <c r="R174" i="5"/>
  <c r="O175" i="5"/>
  <c r="P175" i="5"/>
  <c r="R175" i="5"/>
  <c r="O176" i="5"/>
  <c r="P176" i="5"/>
  <c r="R176" i="5"/>
  <c r="O177" i="5"/>
  <c r="P177" i="5"/>
  <c r="R177" i="5"/>
  <c r="O178" i="5"/>
  <c r="P178" i="5"/>
  <c r="R178" i="5"/>
  <c r="O179" i="5"/>
  <c r="P179" i="5"/>
  <c r="R179" i="5"/>
  <c r="O180" i="5"/>
  <c r="P180" i="5"/>
  <c r="R180" i="5"/>
  <c r="O181" i="5"/>
  <c r="P181" i="5"/>
  <c r="R181" i="5"/>
  <c r="O182" i="5"/>
  <c r="P182" i="5"/>
  <c r="R182" i="5"/>
  <c r="O183" i="5"/>
  <c r="P183" i="5"/>
  <c r="R183" i="5"/>
  <c r="O184" i="5"/>
  <c r="P184" i="5"/>
  <c r="R184" i="5"/>
  <c r="O185" i="5"/>
  <c r="P185" i="5"/>
  <c r="R185" i="5"/>
  <c r="O186" i="5"/>
  <c r="P186" i="5"/>
  <c r="R186" i="5"/>
  <c r="O187" i="5"/>
  <c r="P187" i="5"/>
  <c r="R187" i="5"/>
  <c r="O188" i="5"/>
  <c r="P188" i="5"/>
  <c r="R188" i="5"/>
  <c r="O189" i="5"/>
  <c r="P189" i="5"/>
  <c r="R189" i="5"/>
  <c r="O190" i="5"/>
  <c r="P190" i="5"/>
  <c r="R190" i="5"/>
  <c r="O191" i="5"/>
  <c r="P191" i="5"/>
  <c r="R191" i="5"/>
  <c r="O192" i="5"/>
  <c r="P192" i="5"/>
  <c r="R192" i="5"/>
  <c r="O193" i="5"/>
  <c r="P193" i="5"/>
  <c r="R193" i="5"/>
  <c r="O194" i="5"/>
  <c r="P194" i="5"/>
  <c r="R194" i="5"/>
  <c r="O195" i="5"/>
  <c r="P195" i="5"/>
  <c r="R195" i="5"/>
  <c r="O196" i="5"/>
  <c r="P196" i="5"/>
  <c r="R196" i="5"/>
  <c r="O197" i="5"/>
  <c r="P197" i="5"/>
  <c r="R197" i="5"/>
  <c r="O198" i="5"/>
  <c r="P198" i="5"/>
  <c r="R198" i="5"/>
  <c r="O199" i="5"/>
  <c r="P199" i="5"/>
  <c r="R199" i="5"/>
  <c r="O200" i="5"/>
  <c r="P200" i="5"/>
  <c r="R200" i="5"/>
  <c r="O201" i="5"/>
  <c r="P201" i="5"/>
  <c r="R201" i="5"/>
  <c r="O202" i="5"/>
  <c r="P202" i="5"/>
  <c r="R202" i="5"/>
  <c r="O203" i="5"/>
  <c r="P203" i="5"/>
  <c r="R203" i="5"/>
  <c r="O204" i="5"/>
  <c r="P204" i="5"/>
  <c r="R204" i="5"/>
  <c r="O205" i="5"/>
  <c r="P205" i="5"/>
  <c r="R205" i="5"/>
  <c r="O206" i="5"/>
  <c r="P206" i="5"/>
  <c r="R206" i="5"/>
  <c r="O207" i="5"/>
  <c r="P207" i="5"/>
  <c r="R207" i="5"/>
  <c r="O208" i="5"/>
  <c r="P208" i="5"/>
  <c r="R208" i="5"/>
  <c r="O209" i="5"/>
  <c r="P209" i="5"/>
  <c r="R209" i="5"/>
  <c r="O210" i="5"/>
  <c r="P210" i="5"/>
  <c r="R210" i="5"/>
  <c r="O211" i="5"/>
  <c r="P211" i="5"/>
  <c r="R211" i="5"/>
  <c r="O212" i="5"/>
  <c r="P212" i="5"/>
  <c r="R212" i="5"/>
  <c r="O213" i="5"/>
  <c r="P213" i="5"/>
  <c r="R213" i="5"/>
  <c r="O214" i="5"/>
  <c r="P214" i="5"/>
  <c r="R214" i="5"/>
  <c r="O215" i="5"/>
  <c r="P215" i="5"/>
  <c r="R215" i="5"/>
  <c r="O216" i="5"/>
  <c r="P216" i="5"/>
  <c r="R216" i="5"/>
  <c r="O217" i="5"/>
  <c r="P217" i="5"/>
  <c r="R217" i="5"/>
  <c r="O218" i="5"/>
  <c r="P218" i="5"/>
  <c r="R218" i="5"/>
  <c r="O219" i="5"/>
  <c r="P219" i="5"/>
  <c r="R219" i="5"/>
  <c r="O220" i="5"/>
  <c r="P220" i="5"/>
  <c r="R220" i="5"/>
  <c r="O221" i="5"/>
  <c r="P221" i="5"/>
  <c r="R221" i="5"/>
  <c r="O222" i="5"/>
  <c r="P222" i="5"/>
  <c r="R222" i="5"/>
  <c r="O223" i="5"/>
  <c r="P223" i="5"/>
  <c r="R223" i="5"/>
  <c r="O224" i="5"/>
  <c r="P224" i="5"/>
  <c r="R224" i="5"/>
  <c r="O225" i="5"/>
  <c r="P225" i="5"/>
  <c r="R225" i="5"/>
  <c r="O226" i="5"/>
  <c r="P226" i="5"/>
  <c r="R226" i="5"/>
  <c r="O227" i="5"/>
  <c r="P227" i="5"/>
  <c r="R227" i="5"/>
  <c r="O228" i="5"/>
  <c r="P228" i="5"/>
  <c r="R228" i="5"/>
  <c r="O229" i="5"/>
  <c r="P229" i="5"/>
  <c r="R229" i="5"/>
  <c r="O230" i="5"/>
  <c r="P230" i="5"/>
  <c r="R230" i="5"/>
  <c r="O231" i="5"/>
  <c r="P231" i="5"/>
  <c r="R231" i="5"/>
  <c r="O232" i="5"/>
  <c r="P232" i="5"/>
  <c r="R232" i="5"/>
  <c r="O233" i="5"/>
  <c r="P233" i="5"/>
  <c r="R233" i="5"/>
  <c r="O234" i="5"/>
  <c r="P234" i="5"/>
  <c r="R234" i="5"/>
  <c r="O235" i="5"/>
  <c r="P235" i="5"/>
  <c r="R235" i="5"/>
  <c r="O236" i="5"/>
  <c r="P236" i="5"/>
  <c r="R236" i="5"/>
  <c r="O237" i="5"/>
  <c r="P237" i="5"/>
  <c r="R237" i="5"/>
  <c r="O238" i="5"/>
  <c r="P238" i="5"/>
  <c r="R238" i="5"/>
  <c r="O239" i="5"/>
  <c r="P239" i="5"/>
  <c r="R239" i="5"/>
  <c r="O240" i="5"/>
  <c r="P240" i="5"/>
  <c r="R240" i="5"/>
  <c r="O241" i="5"/>
  <c r="P241" i="5"/>
  <c r="R241" i="5"/>
  <c r="O242" i="5"/>
  <c r="P242" i="5"/>
  <c r="R242" i="5"/>
  <c r="O243" i="5"/>
  <c r="P243" i="5"/>
  <c r="R243" i="5"/>
  <c r="O244" i="5"/>
  <c r="P244" i="5"/>
  <c r="R244" i="5"/>
  <c r="O245" i="5"/>
  <c r="P245" i="5"/>
  <c r="R245" i="5"/>
  <c r="O246" i="5"/>
  <c r="P246" i="5"/>
  <c r="R246" i="5"/>
  <c r="O247" i="5"/>
  <c r="P247" i="5"/>
  <c r="R247" i="5"/>
  <c r="O248" i="5"/>
  <c r="P248" i="5"/>
  <c r="R248" i="5"/>
  <c r="O249" i="5"/>
  <c r="P249" i="5"/>
  <c r="R249" i="5"/>
  <c r="O250" i="5"/>
  <c r="P250" i="5"/>
  <c r="R250" i="5"/>
  <c r="O251" i="5"/>
  <c r="P251" i="5"/>
  <c r="R251" i="5"/>
  <c r="O252" i="5"/>
  <c r="P252" i="5"/>
  <c r="R252" i="5"/>
  <c r="O253" i="5"/>
  <c r="P253" i="5"/>
  <c r="R253" i="5"/>
  <c r="O254" i="5"/>
  <c r="P254" i="5"/>
  <c r="R254" i="5"/>
  <c r="O255" i="5"/>
  <c r="P255" i="5"/>
  <c r="R255" i="5"/>
  <c r="O256" i="5"/>
  <c r="P256" i="5"/>
  <c r="R256" i="5"/>
  <c r="O257" i="5"/>
  <c r="P257" i="5"/>
  <c r="R257" i="5"/>
  <c r="O258" i="5"/>
  <c r="P258" i="5"/>
  <c r="R258" i="5"/>
  <c r="O259" i="5"/>
  <c r="P259" i="5"/>
  <c r="R259" i="5"/>
  <c r="O260" i="5"/>
  <c r="P260" i="5"/>
  <c r="R260" i="5"/>
  <c r="O261" i="5"/>
  <c r="P261" i="5"/>
  <c r="R261" i="5"/>
  <c r="O262" i="5"/>
  <c r="P262" i="5"/>
  <c r="R262" i="5"/>
  <c r="O263" i="5"/>
  <c r="P263" i="5"/>
  <c r="R263" i="5"/>
  <c r="O264" i="5"/>
  <c r="P264" i="5"/>
  <c r="R264" i="5"/>
  <c r="O265" i="5"/>
  <c r="P265" i="5"/>
  <c r="R265" i="5"/>
  <c r="O266" i="5"/>
  <c r="P266" i="5"/>
  <c r="R266" i="5"/>
  <c r="O267" i="5"/>
  <c r="P267" i="5"/>
  <c r="R267" i="5"/>
  <c r="O268" i="5"/>
  <c r="P268" i="5"/>
  <c r="R268" i="5"/>
  <c r="O269" i="5"/>
  <c r="P269" i="5"/>
  <c r="R269" i="5"/>
  <c r="O270" i="5"/>
  <c r="P270" i="5"/>
  <c r="R270" i="5"/>
  <c r="O271" i="5"/>
  <c r="P271" i="5"/>
  <c r="R271" i="5"/>
  <c r="O272" i="5"/>
  <c r="P272" i="5"/>
  <c r="R272" i="5"/>
  <c r="O273" i="5"/>
  <c r="P273" i="5"/>
  <c r="R273" i="5"/>
  <c r="O274" i="5"/>
  <c r="P274" i="5"/>
  <c r="R274" i="5"/>
  <c r="O275" i="5"/>
  <c r="P275" i="5"/>
  <c r="R275" i="5"/>
  <c r="O276" i="5"/>
  <c r="P276" i="5"/>
  <c r="R276" i="5"/>
  <c r="O277" i="5"/>
  <c r="P277" i="5"/>
  <c r="R277" i="5"/>
  <c r="O278" i="5"/>
  <c r="P278" i="5"/>
  <c r="R278" i="5"/>
  <c r="O279" i="5"/>
  <c r="P279" i="5"/>
  <c r="R279" i="5"/>
  <c r="O280" i="5"/>
  <c r="P280" i="5"/>
  <c r="R280" i="5"/>
  <c r="O281" i="5"/>
  <c r="P281" i="5"/>
  <c r="R281" i="5"/>
  <c r="O282" i="5"/>
  <c r="P282" i="5"/>
  <c r="R282" i="5"/>
  <c r="O283" i="5"/>
  <c r="P283" i="5"/>
  <c r="R283" i="5"/>
  <c r="O284" i="5"/>
  <c r="P284" i="5"/>
  <c r="R284" i="5"/>
  <c r="O285" i="5"/>
  <c r="P285" i="5"/>
  <c r="R285" i="5"/>
  <c r="O286" i="5"/>
  <c r="P286" i="5"/>
  <c r="R286" i="5"/>
  <c r="O287" i="5"/>
  <c r="P287" i="5"/>
  <c r="R287" i="5"/>
  <c r="O288" i="5"/>
  <c r="P288" i="5"/>
  <c r="R288" i="5"/>
  <c r="O289" i="5"/>
  <c r="P289" i="5"/>
  <c r="R289" i="5"/>
  <c r="O290" i="5"/>
  <c r="P290" i="5"/>
  <c r="R290" i="5"/>
  <c r="O291" i="5"/>
  <c r="P291" i="5"/>
  <c r="R291" i="5"/>
  <c r="O292" i="5"/>
  <c r="P292" i="5"/>
  <c r="R292" i="5"/>
  <c r="O293" i="5"/>
  <c r="P293" i="5"/>
  <c r="R293" i="5"/>
  <c r="O294" i="5"/>
  <c r="P294" i="5"/>
  <c r="R294" i="5"/>
  <c r="O295" i="5"/>
  <c r="P295" i="5"/>
  <c r="R295" i="5"/>
  <c r="O296" i="5"/>
  <c r="P296" i="5"/>
  <c r="R296" i="5"/>
  <c r="O297" i="5"/>
  <c r="P297" i="5"/>
  <c r="R297" i="5"/>
  <c r="O298" i="5"/>
  <c r="P298" i="5"/>
  <c r="R298" i="5"/>
  <c r="O299" i="5"/>
  <c r="P299" i="5"/>
  <c r="R299" i="5"/>
  <c r="O300" i="5"/>
  <c r="P300" i="5"/>
  <c r="R300" i="5"/>
  <c r="O301" i="5"/>
  <c r="P301" i="5"/>
  <c r="R301" i="5"/>
  <c r="O302" i="5"/>
  <c r="P302" i="5"/>
  <c r="R302" i="5"/>
  <c r="O303" i="5"/>
  <c r="P303" i="5"/>
  <c r="R303" i="5"/>
  <c r="O304" i="5"/>
  <c r="P304" i="5"/>
  <c r="R304" i="5"/>
  <c r="O305" i="5"/>
  <c r="P305" i="5"/>
  <c r="R305" i="5"/>
  <c r="O306" i="5"/>
  <c r="P306" i="5"/>
  <c r="R306" i="5"/>
  <c r="O307" i="5"/>
  <c r="P307" i="5"/>
  <c r="R307" i="5"/>
  <c r="O308" i="5"/>
  <c r="P308" i="5"/>
  <c r="R308" i="5"/>
  <c r="O309" i="5"/>
  <c r="P309" i="5"/>
  <c r="R309" i="5"/>
  <c r="O310" i="5"/>
  <c r="P310" i="5"/>
  <c r="R310" i="5"/>
  <c r="O311" i="5"/>
  <c r="P311" i="5"/>
  <c r="R311" i="5"/>
  <c r="O312" i="5"/>
  <c r="P312" i="5"/>
  <c r="R312" i="5"/>
  <c r="O313" i="5"/>
  <c r="P313" i="5"/>
  <c r="R313" i="5"/>
  <c r="O314" i="5"/>
  <c r="P314" i="5"/>
  <c r="R314" i="5"/>
  <c r="O315" i="5"/>
  <c r="P315" i="5"/>
  <c r="R315" i="5"/>
  <c r="O316" i="5"/>
  <c r="P316" i="5"/>
  <c r="R316" i="5"/>
  <c r="O317" i="5"/>
  <c r="P317" i="5"/>
  <c r="R317" i="5"/>
  <c r="O318" i="5"/>
  <c r="P318" i="5"/>
  <c r="R318" i="5"/>
  <c r="O319" i="5"/>
  <c r="P319" i="5"/>
  <c r="R319" i="5"/>
  <c r="O320" i="5"/>
  <c r="P320" i="5"/>
  <c r="R320" i="5"/>
  <c r="O321" i="5"/>
  <c r="P321" i="5"/>
  <c r="R321" i="5"/>
  <c r="O322" i="5"/>
  <c r="P322" i="5"/>
  <c r="R322" i="5"/>
  <c r="O323" i="5"/>
  <c r="P323" i="5"/>
  <c r="R323" i="5"/>
  <c r="O324" i="5"/>
  <c r="P324" i="5"/>
  <c r="R324" i="5"/>
  <c r="O325" i="5"/>
  <c r="P325" i="5"/>
  <c r="R325" i="5"/>
  <c r="O326" i="5"/>
  <c r="P326" i="5"/>
  <c r="R326" i="5"/>
  <c r="O327" i="5"/>
  <c r="P327" i="5"/>
  <c r="R327" i="5"/>
  <c r="O328" i="5"/>
  <c r="P328" i="5"/>
  <c r="R328" i="5"/>
  <c r="O329" i="5"/>
  <c r="P329" i="5"/>
  <c r="R329" i="5"/>
  <c r="O330" i="5"/>
  <c r="P330" i="5"/>
  <c r="R330" i="5"/>
  <c r="O331" i="5"/>
  <c r="P331" i="5"/>
  <c r="R331" i="5"/>
  <c r="O332" i="5"/>
  <c r="P332" i="5"/>
  <c r="R332" i="5"/>
  <c r="O333" i="5"/>
  <c r="P333" i="5"/>
  <c r="R333" i="5"/>
  <c r="O334" i="5"/>
  <c r="P334" i="5"/>
  <c r="R334" i="5"/>
  <c r="O335" i="5"/>
  <c r="P335" i="5"/>
  <c r="R335" i="5"/>
  <c r="O336" i="5"/>
  <c r="P336" i="5"/>
  <c r="R336" i="5"/>
  <c r="O337" i="5"/>
  <c r="P337" i="5"/>
  <c r="R337" i="5"/>
  <c r="O338" i="5"/>
  <c r="P338" i="5"/>
  <c r="R338" i="5"/>
  <c r="O339" i="5"/>
  <c r="P339" i="5"/>
  <c r="R339" i="5"/>
  <c r="O340" i="5"/>
  <c r="P340" i="5"/>
  <c r="R340" i="5"/>
  <c r="O341" i="5"/>
  <c r="P341" i="5"/>
  <c r="R341" i="5"/>
  <c r="O342" i="5"/>
  <c r="P342" i="5"/>
  <c r="R342" i="5"/>
  <c r="O343" i="5"/>
  <c r="P343" i="5"/>
  <c r="R343" i="5"/>
  <c r="O344" i="5"/>
  <c r="P344" i="5"/>
  <c r="R344" i="5"/>
  <c r="O345" i="5"/>
  <c r="P345" i="5"/>
  <c r="R345" i="5"/>
  <c r="O346" i="5"/>
  <c r="P346" i="5"/>
  <c r="R346" i="5"/>
  <c r="O347" i="5"/>
  <c r="P347" i="5"/>
  <c r="R347" i="5"/>
  <c r="O348" i="5"/>
  <c r="P348" i="5"/>
  <c r="R348" i="5"/>
  <c r="O349" i="5"/>
  <c r="P349" i="5"/>
  <c r="R349" i="5"/>
  <c r="O350" i="5"/>
  <c r="P350" i="5"/>
  <c r="R350" i="5"/>
  <c r="O351" i="5"/>
  <c r="P351" i="5"/>
  <c r="R351" i="5"/>
  <c r="O352" i="5"/>
  <c r="P352" i="5"/>
  <c r="R352" i="5"/>
  <c r="O353" i="5"/>
  <c r="P353" i="5"/>
  <c r="R353" i="5"/>
  <c r="O354" i="5"/>
  <c r="P354" i="5"/>
  <c r="R354" i="5"/>
  <c r="O355" i="5"/>
  <c r="P355" i="5"/>
  <c r="R355" i="5"/>
  <c r="O356" i="5"/>
  <c r="P356" i="5"/>
  <c r="R356" i="5"/>
  <c r="O357" i="5"/>
  <c r="P357" i="5"/>
  <c r="R357" i="5"/>
  <c r="O358" i="5"/>
  <c r="P358" i="5"/>
  <c r="R358" i="5"/>
  <c r="O359" i="5"/>
  <c r="P359" i="5"/>
  <c r="R359" i="5"/>
  <c r="O360" i="5"/>
  <c r="P360" i="5"/>
  <c r="R360" i="5"/>
  <c r="O361" i="5"/>
  <c r="P361" i="5"/>
  <c r="R361" i="5"/>
  <c r="O362" i="5"/>
  <c r="P362" i="5"/>
  <c r="R362" i="5"/>
  <c r="O363" i="5"/>
  <c r="P363" i="5"/>
  <c r="R363" i="5"/>
  <c r="O364" i="5"/>
  <c r="P364" i="5"/>
  <c r="R364" i="5"/>
  <c r="O365" i="5"/>
  <c r="P365" i="5"/>
  <c r="R365" i="5"/>
  <c r="O366" i="5"/>
  <c r="P366" i="5"/>
  <c r="R366" i="5"/>
  <c r="P367" i="5"/>
  <c r="R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S3" i="5"/>
  <c r="T3" i="5"/>
  <c r="S4" i="5"/>
  <c r="T4" i="5"/>
  <c r="S5" i="5"/>
  <c r="T5" i="5"/>
  <c r="S6" i="5"/>
  <c r="T6" i="5"/>
  <c r="S7" i="5"/>
  <c r="T7" i="5"/>
  <c r="S8" i="5"/>
  <c r="T8" i="5"/>
  <c r="S9" i="5"/>
  <c r="T9" i="5"/>
  <c r="S10" i="5"/>
  <c r="T10" i="5"/>
  <c r="S11" i="5"/>
  <c r="T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S62" i="5"/>
  <c r="T62" i="5"/>
  <c r="S63" i="5"/>
  <c r="T63" i="5"/>
  <c r="S64" i="5"/>
  <c r="T64" i="5"/>
  <c r="S65" i="5"/>
  <c r="T65" i="5"/>
  <c r="S66" i="5"/>
  <c r="T66" i="5"/>
  <c r="S67" i="5"/>
  <c r="T67" i="5"/>
  <c r="S68" i="5"/>
  <c r="T68" i="5"/>
  <c r="S69" i="5"/>
  <c r="T69" i="5"/>
  <c r="S70" i="5"/>
  <c r="T70" i="5"/>
  <c r="S71" i="5"/>
  <c r="T71" i="5"/>
  <c r="S72" i="5"/>
  <c r="T72" i="5"/>
  <c r="S73" i="5"/>
  <c r="T73" i="5"/>
  <c r="S74" i="5"/>
  <c r="T74" i="5"/>
  <c r="S75" i="5"/>
  <c r="T75" i="5"/>
  <c r="S76" i="5"/>
  <c r="T76" i="5"/>
  <c r="S77" i="5"/>
  <c r="T77" i="5"/>
  <c r="S78" i="5"/>
  <c r="T78" i="5"/>
  <c r="S79" i="5"/>
  <c r="T79" i="5"/>
  <c r="S80" i="5"/>
  <c r="T80" i="5"/>
  <c r="S81" i="5"/>
  <c r="T81" i="5"/>
  <c r="S82" i="5"/>
  <c r="T82" i="5"/>
  <c r="S83" i="5"/>
  <c r="T83" i="5"/>
  <c r="S84" i="5"/>
  <c r="T84" i="5"/>
  <c r="S85" i="5"/>
  <c r="T85" i="5"/>
  <c r="S86" i="5"/>
  <c r="T86" i="5"/>
  <c r="S87" i="5"/>
  <c r="T87" i="5"/>
  <c r="S88" i="5"/>
  <c r="T88" i="5"/>
  <c r="S89" i="5"/>
  <c r="T89" i="5"/>
  <c r="S90" i="5"/>
  <c r="T90" i="5"/>
  <c r="S91" i="5"/>
  <c r="T91" i="5"/>
  <c r="S92" i="5"/>
  <c r="T92" i="5"/>
  <c r="S93" i="5"/>
  <c r="T93" i="5"/>
  <c r="S94" i="5"/>
  <c r="T94" i="5"/>
  <c r="S95" i="5"/>
  <c r="T95" i="5"/>
  <c r="S96" i="5"/>
  <c r="T96" i="5"/>
  <c r="S97" i="5"/>
  <c r="T97" i="5"/>
  <c r="S98" i="5"/>
  <c r="T98" i="5"/>
  <c r="S99" i="5"/>
  <c r="T99" i="5"/>
  <c r="S100" i="5"/>
  <c r="T100" i="5"/>
  <c r="S101" i="5"/>
  <c r="T101" i="5"/>
  <c r="S102" i="5"/>
  <c r="T102" i="5"/>
  <c r="S103" i="5"/>
  <c r="T103" i="5"/>
  <c r="S104" i="5"/>
  <c r="T104" i="5"/>
  <c r="S105" i="5"/>
  <c r="T105" i="5"/>
  <c r="S106" i="5"/>
  <c r="T106" i="5"/>
  <c r="S107" i="5"/>
  <c r="T107" i="5"/>
  <c r="S108" i="5"/>
  <c r="T108" i="5"/>
  <c r="S109" i="5"/>
  <c r="T109" i="5"/>
  <c r="S110" i="5"/>
  <c r="T110" i="5"/>
  <c r="S111" i="5"/>
  <c r="T111" i="5"/>
  <c r="S112" i="5"/>
  <c r="T112" i="5"/>
  <c r="S113" i="5"/>
  <c r="T113" i="5"/>
  <c r="S114" i="5"/>
  <c r="T114" i="5"/>
  <c r="S115" i="5"/>
  <c r="T115" i="5"/>
  <c r="S116" i="5"/>
  <c r="T116" i="5"/>
  <c r="S117" i="5"/>
  <c r="T117" i="5"/>
  <c r="S118" i="5"/>
  <c r="T118" i="5"/>
  <c r="S119" i="5"/>
  <c r="T119" i="5"/>
  <c r="S120" i="5"/>
  <c r="T120" i="5"/>
  <c r="S121" i="5"/>
  <c r="T121" i="5"/>
  <c r="S122" i="5"/>
  <c r="T122" i="5"/>
  <c r="S123" i="5"/>
  <c r="T123" i="5"/>
  <c r="S124" i="5"/>
  <c r="T124" i="5"/>
  <c r="S125" i="5"/>
  <c r="T125" i="5"/>
  <c r="S126" i="5"/>
  <c r="T126" i="5"/>
  <c r="S127" i="5"/>
  <c r="T127" i="5"/>
  <c r="S128" i="5"/>
  <c r="T128" i="5"/>
  <c r="S129" i="5"/>
  <c r="T129" i="5"/>
  <c r="S130" i="5"/>
  <c r="T130" i="5"/>
  <c r="S131" i="5"/>
  <c r="T131" i="5"/>
  <c r="S132" i="5"/>
  <c r="T132" i="5"/>
  <c r="S133" i="5"/>
  <c r="T133" i="5"/>
  <c r="S134" i="5"/>
  <c r="T134" i="5"/>
  <c r="S135" i="5"/>
  <c r="T135" i="5"/>
  <c r="S136" i="5"/>
  <c r="T136" i="5"/>
  <c r="S137" i="5"/>
  <c r="T137" i="5"/>
  <c r="S138" i="5"/>
  <c r="T138" i="5"/>
  <c r="S139" i="5"/>
  <c r="T139" i="5"/>
  <c r="S140" i="5"/>
  <c r="T140" i="5"/>
  <c r="S141" i="5"/>
  <c r="T141" i="5"/>
  <c r="S142" i="5"/>
  <c r="T142" i="5"/>
  <c r="S143" i="5"/>
  <c r="T143" i="5"/>
  <c r="S144" i="5"/>
  <c r="T144" i="5"/>
  <c r="S145" i="5"/>
  <c r="T145" i="5"/>
  <c r="S146" i="5"/>
  <c r="T146" i="5"/>
  <c r="S147" i="5"/>
  <c r="T147" i="5"/>
  <c r="S148" i="5"/>
  <c r="T148" i="5"/>
  <c r="S149" i="5"/>
  <c r="T149" i="5"/>
  <c r="S150" i="5"/>
  <c r="T150" i="5"/>
  <c r="S151" i="5"/>
  <c r="T151" i="5"/>
  <c r="S152" i="5"/>
  <c r="T152" i="5"/>
  <c r="S153" i="5"/>
  <c r="T153" i="5"/>
  <c r="S154" i="5"/>
  <c r="T154" i="5"/>
  <c r="S155" i="5"/>
  <c r="T155" i="5"/>
  <c r="S156" i="5"/>
  <c r="T156" i="5"/>
  <c r="S157" i="5"/>
  <c r="T157" i="5"/>
  <c r="S158" i="5"/>
  <c r="T158" i="5"/>
  <c r="S159" i="5"/>
  <c r="T159" i="5"/>
  <c r="S160" i="5"/>
  <c r="T160" i="5"/>
  <c r="S161" i="5"/>
  <c r="T161" i="5"/>
  <c r="S162" i="5"/>
  <c r="T162" i="5"/>
  <c r="S163" i="5"/>
  <c r="T163" i="5"/>
  <c r="S164" i="5"/>
  <c r="T164" i="5"/>
  <c r="S165" i="5"/>
  <c r="T165" i="5"/>
  <c r="S166" i="5"/>
  <c r="T166" i="5"/>
  <c r="S167" i="5"/>
  <c r="T167" i="5"/>
  <c r="S168" i="5"/>
  <c r="T168" i="5"/>
  <c r="S169" i="5"/>
  <c r="T169" i="5"/>
  <c r="S170" i="5"/>
  <c r="T170" i="5"/>
  <c r="S171" i="5"/>
  <c r="T171" i="5"/>
  <c r="S172" i="5"/>
  <c r="T172" i="5"/>
  <c r="S173" i="5"/>
  <c r="T173" i="5"/>
  <c r="S174" i="5"/>
  <c r="T174" i="5"/>
  <c r="S175" i="5"/>
  <c r="T175" i="5"/>
  <c r="S176" i="5"/>
  <c r="T176" i="5"/>
  <c r="S177" i="5"/>
  <c r="T177" i="5"/>
  <c r="S178" i="5"/>
  <c r="T178" i="5"/>
  <c r="S179" i="5"/>
  <c r="T179" i="5"/>
  <c r="S180" i="5"/>
  <c r="T180" i="5"/>
  <c r="S181" i="5"/>
  <c r="T181" i="5"/>
  <c r="S182" i="5"/>
  <c r="T182" i="5"/>
  <c r="S183" i="5"/>
  <c r="T183" i="5"/>
  <c r="S184" i="5"/>
  <c r="T184" i="5"/>
  <c r="S185" i="5"/>
  <c r="T185" i="5"/>
  <c r="S186" i="5"/>
  <c r="T186" i="5"/>
  <c r="S187" i="5"/>
  <c r="T187" i="5"/>
  <c r="S188" i="5"/>
  <c r="T188" i="5"/>
  <c r="S189" i="5"/>
  <c r="T189" i="5"/>
  <c r="S190" i="5"/>
  <c r="T190" i="5"/>
  <c r="S191" i="5"/>
  <c r="T191" i="5"/>
  <c r="S192" i="5"/>
  <c r="T192" i="5"/>
  <c r="S193" i="5"/>
  <c r="T193" i="5"/>
  <c r="S194" i="5"/>
  <c r="T194" i="5"/>
  <c r="S195" i="5"/>
  <c r="T195" i="5"/>
  <c r="S196" i="5"/>
  <c r="T196" i="5"/>
  <c r="S197" i="5"/>
  <c r="T197" i="5"/>
  <c r="S198" i="5"/>
  <c r="T198" i="5"/>
  <c r="S199" i="5"/>
  <c r="T199" i="5"/>
  <c r="S200" i="5"/>
  <c r="T200" i="5"/>
  <c r="S201" i="5"/>
  <c r="T201" i="5"/>
  <c r="S202" i="5"/>
  <c r="T202" i="5"/>
  <c r="S203" i="5"/>
  <c r="T203" i="5"/>
  <c r="S204" i="5"/>
  <c r="T204" i="5"/>
  <c r="S205" i="5"/>
  <c r="T205" i="5"/>
  <c r="S206" i="5"/>
  <c r="T206" i="5"/>
  <c r="S207" i="5"/>
  <c r="T207" i="5"/>
  <c r="S208" i="5"/>
  <c r="T208" i="5"/>
  <c r="S209" i="5"/>
  <c r="T209" i="5"/>
  <c r="S210" i="5"/>
  <c r="T210" i="5"/>
  <c r="S211" i="5"/>
  <c r="T211" i="5"/>
  <c r="S212" i="5"/>
  <c r="T212" i="5"/>
  <c r="S213" i="5"/>
  <c r="T213" i="5"/>
  <c r="S214" i="5"/>
  <c r="T214" i="5"/>
  <c r="S215" i="5"/>
  <c r="T215" i="5"/>
  <c r="S216" i="5"/>
  <c r="T216" i="5"/>
  <c r="S217" i="5"/>
  <c r="T217" i="5"/>
  <c r="S218" i="5"/>
  <c r="T218" i="5"/>
  <c r="S219" i="5"/>
  <c r="T219" i="5"/>
  <c r="S220" i="5"/>
  <c r="T220" i="5"/>
  <c r="S221" i="5"/>
  <c r="T221" i="5"/>
  <c r="S222" i="5"/>
  <c r="T222" i="5"/>
  <c r="S223" i="5"/>
  <c r="T223" i="5"/>
  <c r="S224" i="5"/>
  <c r="T224" i="5"/>
  <c r="S225" i="5"/>
  <c r="T225" i="5"/>
  <c r="S226" i="5"/>
  <c r="T226" i="5"/>
  <c r="S227" i="5"/>
  <c r="T227" i="5"/>
  <c r="S228" i="5"/>
  <c r="T228" i="5"/>
  <c r="S229" i="5"/>
  <c r="T229" i="5"/>
  <c r="S230" i="5"/>
  <c r="T230" i="5"/>
  <c r="S231" i="5"/>
  <c r="T231" i="5"/>
  <c r="S232" i="5"/>
  <c r="T232" i="5"/>
  <c r="S233" i="5"/>
  <c r="T233" i="5"/>
  <c r="S234" i="5"/>
  <c r="T234" i="5"/>
  <c r="S235" i="5"/>
  <c r="T235" i="5"/>
  <c r="S236" i="5"/>
  <c r="T236" i="5"/>
  <c r="S237" i="5"/>
  <c r="T237" i="5"/>
  <c r="S238" i="5"/>
  <c r="T238" i="5"/>
  <c r="S239" i="5"/>
  <c r="T239" i="5"/>
  <c r="S240" i="5"/>
  <c r="T240" i="5"/>
  <c r="S241" i="5"/>
  <c r="T241" i="5"/>
  <c r="S242" i="5"/>
  <c r="T242" i="5"/>
  <c r="S243" i="5"/>
  <c r="T243" i="5"/>
  <c r="S244" i="5"/>
  <c r="T244" i="5"/>
  <c r="S245" i="5"/>
  <c r="T245" i="5"/>
  <c r="S246" i="5"/>
  <c r="T246" i="5"/>
  <c r="S247" i="5"/>
  <c r="T247" i="5"/>
  <c r="S248" i="5"/>
  <c r="T248" i="5"/>
  <c r="S249" i="5"/>
  <c r="T249" i="5"/>
  <c r="S250" i="5"/>
  <c r="T250" i="5"/>
  <c r="S251" i="5"/>
  <c r="T251" i="5"/>
  <c r="S252" i="5"/>
  <c r="T252" i="5"/>
  <c r="S253" i="5"/>
  <c r="T253" i="5"/>
  <c r="S254" i="5"/>
  <c r="T254" i="5"/>
  <c r="S255" i="5"/>
  <c r="T255" i="5"/>
  <c r="S256" i="5"/>
  <c r="T256" i="5"/>
  <c r="S257" i="5"/>
  <c r="T257" i="5"/>
  <c r="S258" i="5"/>
  <c r="T258" i="5"/>
  <c r="S259" i="5"/>
  <c r="T259" i="5"/>
  <c r="S260" i="5"/>
  <c r="T260" i="5"/>
  <c r="S261" i="5"/>
  <c r="T261" i="5"/>
  <c r="S262" i="5"/>
  <c r="T262" i="5"/>
  <c r="S263" i="5"/>
  <c r="T263" i="5"/>
  <c r="S264" i="5"/>
  <c r="T264" i="5"/>
  <c r="S265" i="5"/>
  <c r="T265" i="5"/>
  <c r="S266" i="5"/>
  <c r="T266" i="5"/>
  <c r="S267" i="5"/>
  <c r="T267" i="5"/>
  <c r="S268" i="5"/>
  <c r="T268" i="5"/>
  <c r="S269" i="5"/>
  <c r="T269" i="5"/>
  <c r="S270" i="5"/>
  <c r="T270" i="5"/>
  <c r="S271" i="5"/>
  <c r="T271" i="5"/>
  <c r="S272" i="5"/>
  <c r="T272" i="5"/>
  <c r="S273" i="5"/>
  <c r="T273" i="5"/>
  <c r="S274" i="5"/>
  <c r="T274" i="5"/>
  <c r="S275" i="5"/>
  <c r="T275" i="5"/>
  <c r="S276" i="5"/>
  <c r="T276" i="5"/>
  <c r="S277" i="5"/>
  <c r="T277" i="5"/>
  <c r="S278" i="5"/>
  <c r="T278" i="5"/>
  <c r="S279" i="5"/>
  <c r="T279" i="5"/>
  <c r="S280" i="5"/>
  <c r="T280" i="5"/>
  <c r="S281" i="5"/>
  <c r="T281" i="5"/>
  <c r="S282" i="5"/>
  <c r="T282" i="5"/>
  <c r="S283" i="5"/>
  <c r="T283" i="5"/>
  <c r="S284" i="5"/>
  <c r="T284" i="5"/>
  <c r="S285" i="5"/>
  <c r="T285" i="5"/>
  <c r="S286" i="5"/>
  <c r="T286" i="5"/>
  <c r="S287" i="5"/>
  <c r="T287" i="5"/>
  <c r="S288" i="5"/>
  <c r="T288" i="5"/>
  <c r="S289" i="5"/>
  <c r="T289" i="5"/>
  <c r="S290" i="5"/>
  <c r="T290" i="5"/>
  <c r="S291" i="5"/>
  <c r="T291" i="5"/>
  <c r="S292" i="5"/>
  <c r="T292" i="5"/>
  <c r="S293" i="5"/>
  <c r="T293" i="5"/>
  <c r="S294" i="5"/>
  <c r="T294" i="5"/>
  <c r="S295" i="5"/>
  <c r="T295" i="5"/>
  <c r="S296" i="5"/>
  <c r="T296" i="5"/>
  <c r="S297" i="5"/>
  <c r="T297" i="5"/>
  <c r="S298" i="5"/>
  <c r="T298" i="5"/>
  <c r="S299" i="5"/>
  <c r="T299" i="5"/>
  <c r="S300" i="5"/>
  <c r="T300" i="5"/>
  <c r="S301" i="5"/>
  <c r="T301" i="5"/>
  <c r="S302" i="5"/>
  <c r="T302" i="5"/>
  <c r="S303" i="5"/>
  <c r="T303" i="5"/>
  <c r="S304" i="5"/>
  <c r="T304" i="5"/>
  <c r="S305" i="5"/>
  <c r="T305" i="5"/>
  <c r="S306" i="5"/>
  <c r="T306" i="5"/>
  <c r="S307" i="5"/>
  <c r="T307" i="5"/>
  <c r="S308" i="5"/>
  <c r="T308" i="5"/>
  <c r="S309" i="5"/>
  <c r="T309" i="5"/>
  <c r="S310" i="5"/>
  <c r="T310" i="5"/>
  <c r="S311" i="5"/>
  <c r="T311" i="5"/>
  <c r="S312" i="5"/>
  <c r="T312" i="5"/>
  <c r="S313" i="5"/>
  <c r="T313" i="5"/>
  <c r="S314" i="5"/>
  <c r="T314" i="5"/>
  <c r="S315" i="5"/>
  <c r="T315" i="5"/>
  <c r="S316" i="5"/>
  <c r="T316" i="5"/>
  <c r="S317" i="5"/>
  <c r="T317" i="5"/>
  <c r="S318" i="5"/>
  <c r="T318" i="5"/>
  <c r="S319" i="5"/>
  <c r="T319" i="5"/>
  <c r="S320" i="5"/>
  <c r="T320" i="5"/>
  <c r="S321" i="5"/>
  <c r="T321" i="5"/>
  <c r="S322" i="5"/>
  <c r="T322" i="5"/>
  <c r="S323" i="5"/>
  <c r="T323" i="5"/>
  <c r="S324" i="5"/>
  <c r="T324" i="5"/>
  <c r="S325" i="5"/>
  <c r="T325" i="5"/>
  <c r="S326" i="5"/>
  <c r="T326" i="5"/>
  <c r="S327" i="5"/>
  <c r="T327" i="5"/>
  <c r="S328" i="5"/>
  <c r="T328" i="5"/>
  <c r="S329" i="5"/>
  <c r="T329" i="5"/>
  <c r="S330" i="5"/>
  <c r="T330" i="5"/>
  <c r="S331" i="5"/>
  <c r="T331" i="5"/>
  <c r="S332" i="5"/>
  <c r="T332" i="5"/>
  <c r="S333" i="5"/>
  <c r="T333" i="5"/>
  <c r="S334" i="5"/>
  <c r="T334" i="5"/>
  <c r="S335" i="5"/>
  <c r="T335" i="5"/>
  <c r="S336" i="5"/>
  <c r="T336" i="5"/>
  <c r="S337" i="5"/>
  <c r="T337" i="5"/>
  <c r="S338" i="5"/>
  <c r="T338" i="5"/>
  <c r="S339" i="5"/>
  <c r="T339" i="5"/>
  <c r="S340" i="5"/>
  <c r="T340" i="5"/>
  <c r="S341" i="5"/>
  <c r="T341" i="5"/>
  <c r="S342" i="5"/>
  <c r="T342" i="5"/>
  <c r="S343" i="5"/>
  <c r="T343" i="5"/>
  <c r="S344" i="5"/>
  <c r="T344" i="5"/>
  <c r="S345" i="5"/>
  <c r="T345" i="5"/>
  <c r="S346" i="5"/>
  <c r="T346" i="5"/>
  <c r="S347" i="5"/>
  <c r="T347" i="5"/>
  <c r="S348" i="5"/>
  <c r="T348" i="5"/>
  <c r="S349" i="5"/>
  <c r="T349" i="5"/>
  <c r="S350" i="5"/>
  <c r="T350" i="5"/>
  <c r="S351" i="5"/>
  <c r="T351" i="5"/>
  <c r="S352" i="5"/>
  <c r="T352" i="5"/>
  <c r="S353" i="5"/>
  <c r="T353" i="5"/>
  <c r="S354" i="5"/>
  <c r="T354" i="5"/>
  <c r="S355" i="5"/>
  <c r="T355" i="5"/>
  <c r="S356" i="5"/>
  <c r="T356" i="5"/>
  <c r="S357" i="5"/>
  <c r="T357" i="5"/>
  <c r="S358" i="5"/>
  <c r="T358" i="5"/>
  <c r="S359" i="5"/>
  <c r="T359" i="5"/>
  <c r="S360" i="5"/>
  <c r="T360" i="5"/>
  <c r="S361" i="5"/>
  <c r="T361" i="5"/>
  <c r="S362" i="5"/>
  <c r="T362" i="5"/>
  <c r="S363" i="5"/>
  <c r="T363" i="5"/>
  <c r="S364" i="5"/>
  <c r="T364" i="5"/>
  <c r="S365" i="5"/>
  <c r="T365" i="5"/>
  <c r="S366" i="5"/>
  <c r="T366" i="5"/>
  <c r="S367" i="5"/>
  <c r="T367" i="5"/>
  <c r="U367" i="5"/>
  <c r="F367" i="5"/>
  <c r="H367" i="5"/>
  <c r="F3" i="5"/>
  <c r="G3" i="5"/>
  <c r="I3" i="5"/>
  <c r="F4" i="5"/>
  <c r="G4" i="5"/>
  <c r="I4" i="5"/>
  <c r="F5" i="5"/>
  <c r="G5" i="5"/>
  <c r="I5" i="5"/>
  <c r="F6" i="5"/>
  <c r="G6" i="5"/>
  <c r="I6" i="5"/>
  <c r="F7" i="5"/>
  <c r="G7" i="5"/>
  <c r="I7" i="5"/>
  <c r="F8" i="5"/>
  <c r="G8" i="5"/>
  <c r="I8" i="5"/>
  <c r="F9" i="5"/>
  <c r="G9" i="5"/>
  <c r="I9" i="5"/>
  <c r="F10" i="5"/>
  <c r="G10" i="5"/>
  <c r="I10" i="5"/>
  <c r="F11" i="5"/>
  <c r="G11" i="5"/>
  <c r="I11" i="5"/>
  <c r="F12" i="5"/>
  <c r="G12" i="5"/>
  <c r="I12" i="5"/>
  <c r="F13" i="5"/>
  <c r="G13" i="5"/>
  <c r="I13" i="5"/>
  <c r="F14" i="5"/>
  <c r="G14" i="5"/>
  <c r="I14" i="5"/>
  <c r="F15" i="5"/>
  <c r="G15" i="5"/>
  <c r="I15" i="5"/>
  <c r="F16" i="5"/>
  <c r="G16" i="5"/>
  <c r="I16" i="5"/>
  <c r="F17" i="5"/>
  <c r="G17" i="5"/>
  <c r="I17" i="5"/>
  <c r="F18" i="5"/>
  <c r="G18" i="5"/>
  <c r="I18" i="5"/>
  <c r="F19" i="5"/>
  <c r="G19" i="5"/>
  <c r="I19" i="5"/>
  <c r="F20" i="5"/>
  <c r="G20" i="5"/>
  <c r="I20" i="5"/>
  <c r="F21" i="5"/>
  <c r="G21" i="5"/>
  <c r="I21" i="5"/>
  <c r="F22" i="5"/>
  <c r="G22" i="5"/>
  <c r="I22" i="5"/>
  <c r="F23" i="5"/>
  <c r="G23" i="5"/>
  <c r="I23" i="5"/>
  <c r="F24" i="5"/>
  <c r="G24" i="5"/>
  <c r="I24" i="5"/>
  <c r="F25" i="5"/>
  <c r="G25" i="5"/>
  <c r="I25" i="5"/>
  <c r="F26" i="5"/>
  <c r="G26" i="5"/>
  <c r="I26" i="5"/>
  <c r="F27" i="5"/>
  <c r="G27" i="5"/>
  <c r="I27" i="5"/>
  <c r="F28" i="5"/>
  <c r="G28" i="5"/>
  <c r="I28" i="5"/>
  <c r="F29" i="5"/>
  <c r="G29" i="5"/>
  <c r="I29" i="5"/>
  <c r="F30" i="5"/>
  <c r="G30" i="5"/>
  <c r="I30" i="5"/>
  <c r="F31" i="5"/>
  <c r="G31" i="5"/>
  <c r="I31" i="5"/>
  <c r="F32" i="5"/>
  <c r="G32" i="5"/>
  <c r="I32" i="5"/>
  <c r="F33" i="5"/>
  <c r="G33" i="5"/>
  <c r="I33" i="5"/>
  <c r="F34" i="5"/>
  <c r="G34" i="5"/>
  <c r="I34" i="5"/>
  <c r="F35" i="5"/>
  <c r="G35" i="5"/>
  <c r="I35" i="5"/>
  <c r="F36" i="5"/>
  <c r="G36" i="5"/>
  <c r="I36" i="5"/>
  <c r="F37" i="5"/>
  <c r="G37" i="5"/>
  <c r="I37" i="5"/>
  <c r="F38" i="5"/>
  <c r="G38" i="5"/>
  <c r="I38" i="5"/>
  <c r="F39" i="5"/>
  <c r="G39" i="5"/>
  <c r="I39" i="5"/>
  <c r="F40" i="5"/>
  <c r="G40" i="5"/>
  <c r="I40" i="5"/>
  <c r="F41" i="5"/>
  <c r="G41" i="5"/>
  <c r="I41" i="5"/>
  <c r="F42" i="5"/>
  <c r="G42" i="5"/>
  <c r="I42" i="5"/>
  <c r="F43" i="5"/>
  <c r="G43" i="5"/>
  <c r="I43" i="5"/>
  <c r="F44" i="5"/>
  <c r="G44" i="5"/>
  <c r="I44" i="5"/>
  <c r="F45" i="5"/>
  <c r="G45" i="5"/>
  <c r="I45" i="5"/>
  <c r="F46" i="5"/>
  <c r="G46" i="5"/>
  <c r="I46" i="5"/>
  <c r="F47" i="5"/>
  <c r="G47" i="5"/>
  <c r="I47" i="5"/>
  <c r="F48" i="5"/>
  <c r="G48" i="5"/>
  <c r="I48" i="5"/>
  <c r="F49" i="5"/>
  <c r="G49" i="5"/>
  <c r="I49" i="5"/>
  <c r="F50" i="5"/>
  <c r="G50" i="5"/>
  <c r="I50" i="5"/>
  <c r="F51" i="5"/>
  <c r="G51" i="5"/>
  <c r="I51" i="5"/>
  <c r="F52" i="5"/>
  <c r="G52" i="5"/>
  <c r="I52" i="5"/>
  <c r="F53" i="5"/>
  <c r="G53" i="5"/>
  <c r="I53" i="5"/>
  <c r="F54" i="5"/>
  <c r="G54" i="5"/>
  <c r="I54" i="5"/>
  <c r="F55" i="5"/>
  <c r="G55" i="5"/>
  <c r="I55" i="5"/>
  <c r="F56" i="5"/>
  <c r="G56" i="5"/>
  <c r="I56" i="5"/>
  <c r="F57" i="5"/>
  <c r="G57" i="5"/>
  <c r="I57" i="5"/>
  <c r="F58" i="5"/>
  <c r="G58" i="5"/>
  <c r="I58" i="5"/>
  <c r="F59" i="5"/>
  <c r="G59" i="5"/>
  <c r="I59" i="5"/>
  <c r="F60" i="5"/>
  <c r="G60" i="5"/>
  <c r="I60" i="5"/>
  <c r="F61" i="5"/>
  <c r="G61" i="5"/>
  <c r="I61" i="5"/>
  <c r="F62" i="5"/>
  <c r="G62" i="5"/>
  <c r="I62" i="5"/>
  <c r="F63" i="5"/>
  <c r="G63" i="5"/>
  <c r="I63" i="5"/>
  <c r="F64" i="5"/>
  <c r="G64" i="5"/>
  <c r="I64" i="5"/>
  <c r="F65" i="5"/>
  <c r="G65" i="5"/>
  <c r="I65" i="5"/>
  <c r="F66" i="5"/>
  <c r="G66" i="5"/>
  <c r="I66" i="5"/>
  <c r="F67" i="5"/>
  <c r="G67" i="5"/>
  <c r="I67" i="5"/>
  <c r="F68" i="5"/>
  <c r="G68" i="5"/>
  <c r="I68" i="5"/>
  <c r="F69" i="5"/>
  <c r="G69" i="5"/>
  <c r="I69" i="5"/>
  <c r="F70" i="5"/>
  <c r="G70" i="5"/>
  <c r="I70" i="5"/>
  <c r="F71" i="5"/>
  <c r="G71" i="5"/>
  <c r="I71" i="5"/>
  <c r="F72" i="5"/>
  <c r="G72" i="5"/>
  <c r="I72" i="5"/>
  <c r="F73" i="5"/>
  <c r="G73" i="5"/>
  <c r="I73" i="5"/>
  <c r="F74" i="5"/>
  <c r="G74" i="5"/>
  <c r="I74" i="5"/>
  <c r="F75" i="5"/>
  <c r="G75" i="5"/>
  <c r="I75" i="5"/>
  <c r="F76" i="5"/>
  <c r="G76" i="5"/>
  <c r="I76" i="5"/>
  <c r="F77" i="5"/>
  <c r="G77" i="5"/>
  <c r="I77" i="5"/>
  <c r="F78" i="5"/>
  <c r="G78" i="5"/>
  <c r="I78" i="5"/>
  <c r="F79" i="5"/>
  <c r="G79" i="5"/>
  <c r="I79" i="5"/>
  <c r="F80" i="5"/>
  <c r="G80" i="5"/>
  <c r="I80" i="5"/>
  <c r="F81" i="5"/>
  <c r="G81" i="5"/>
  <c r="I81" i="5"/>
  <c r="F82" i="5"/>
  <c r="G82" i="5"/>
  <c r="I82" i="5"/>
  <c r="F83" i="5"/>
  <c r="G83" i="5"/>
  <c r="I83" i="5"/>
  <c r="F84" i="5"/>
  <c r="G84" i="5"/>
  <c r="I84" i="5"/>
  <c r="F85" i="5"/>
  <c r="G85" i="5"/>
  <c r="I85" i="5"/>
  <c r="F86" i="5"/>
  <c r="G86" i="5"/>
  <c r="I86" i="5"/>
  <c r="F87" i="5"/>
  <c r="G87" i="5"/>
  <c r="I87" i="5"/>
  <c r="F88" i="5"/>
  <c r="G88" i="5"/>
  <c r="I88" i="5"/>
  <c r="F89" i="5"/>
  <c r="G89" i="5"/>
  <c r="I89" i="5"/>
  <c r="F90" i="5"/>
  <c r="G90" i="5"/>
  <c r="I90" i="5"/>
  <c r="F91" i="5"/>
  <c r="G91" i="5"/>
  <c r="I91" i="5"/>
  <c r="F92" i="5"/>
  <c r="G92" i="5"/>
  <c r="I92" i="5"/>
  <c r="F93" i="5"/>
  <c r="G93" i="5"/>
  <c r="I93" i="5"/>
  <c r="F94" i="5"/>
  <c r="G94" i="5"/>
  <c r="I94" i="5"/>
  <c r="F95" i="5"/>
  <c r="G95" i="5"/>
  <c r="I95" i="5"/>
  <c r="F96" i="5"/>
  <c r="G96" i="5"/>
  <c r="I96" i="5"/>
  <c r="F97" i="5"/>
  <c r="G97" i="5"/>
  <c r="I97" i="5"/>
  <c r="F98" i="5"/>
  <c r="G98" i="5"/>
  <c r="I98" i="5"/>
  <c r="F99" i="5"/>
  <c r="G99" i="5"/>
  <c r="I99" i="5"/>
  <c r="F100" i="5"/>
  <c r="G100" i="5"/>
  <c r="I100" i="5"/>
  <c r="F101" i="5"/>
  <c r="G101" i="5"/>
  <c r="I101" i="5"/>
  <c r="F102" i="5"/>
  <c r="G102" i="5"/>
  <c r="I102" i="5"/>
  <c r="F103" i="5"/>
  <c r="G103" i="5"/>
  <c r="I103" i="5"/>
  <c r="F104" i="5"/>
  <c r="G104" i="5"/>
  <c r="I104" i="5"/>
  <c r="F105" i="5"/>
  <c r="G105" i="5"/>
  <c r="I105" i="5"/>
  <c r="F106" i="5"/>
  <c r="G106" i="5"/>
  <c r="I106" i="5"/>
  <c r="F107" i="5"/>
  <c r="G107" i="5"/>
  <c r="I107" i="5"/>
  <c r="F108" i="5"/>
  <c r="G108" i="5"/>
  <c r="I108" i="5"/>
  <c r="F109" i="5"/>
  <c r="G109" i="5"/>
  <c r="I109" i="5"/>
  <c r="F110" i="5"/>
  <c r="G110" i="5"/>
  <c r="I110" i="5"/>
  <c r="F111" i="5"/>
  <c r="G111" i="5"/>
  <c r="I111" i="5"/>
  <c r="F112" i="5"/>
  <c r="G112" i="5"/>
  <c r="I112" i="5"/>
  <c r="F113" i="5"/>
  <c r="G113" i="5"/>
  <c r="I113" i="5"/>
  <c r="F114" i="5"/>
  <c r="G114" i="5"/>
  <c r="I114" i="5"/>
  <c r="F115" i="5"/>
  <c r="G115" i="5"/>
  <c r="I115" i="5"/>
  <c r="F116" i="5"/>
  <c r="G116" i="5"/>
  <c r="I116" i="5"/>
  <c r="F117" i="5"/>
  <c r="G117" i="5"/>
  <c r="I117" i="5"/>
  <c r="F118" i="5"/>
  <c r="G118" i="5"/>
  <c r="I118" i="5"/>
  <c r="F119" i="5"/>
  <c r="G119" i="5"/>
  <c r="I119" i="5"/>
  <c r="F120" i="5"/>
  <c r="G120" i="5"/>
  <c r="I120" i="5"/>
  <c r="F121" i="5"/>
  <c r="G121" i="5"/>
  <c r="I121" i="5"/>
  <c r="F122" i="5"/>
  <c r="G122" i="5"/>
  <c r="I122" i="5"/>
  <c r="F123" i="5"/>
  <c r="G123" i="5"/>
  <c r="I123" i="5"/>
  <c r="F124" i="5"/>
  <c r="G124" i="5"/>
  <c r="I124" i="5"/>
  <c r="F125" i="5"/>
  <c r="G125" i="5"/>
  <c r="I125" i="5"/>
  <c r="F126" i="5"/>
  <c r="G126" i="5"/>
  <c r="I126" i="5"/>
  <c r="F127" i="5"/>
  <c r="G127" i="5"/>
  <c r="I127" i="5"/>
  <c r="F128" i="5"/>
  <c r="G128" i="5"/>
  <c r="I128" i="5"/>
  <c r="F129" i="5"/>
  <c r="G129" i="5"/>
  <c r="I129" i="5"/>
  <c r="F130" i="5"/>
  <c r="G130" i="5"/>
  <c r="I130" i="5"/>
  <c r="F131" i="5"/>
  <c r="G131" i="5"/>
  <c r="I131" i="5"/>
  <c r="F132" i="5"/>
  <c r="G132" i="5"/>
  <c r="I132" i="5"/>
  <c r="F133" i="5"/>
  <c r="G133" i="5"/>
  <c r="I133" i="5"/>
  <c r="F134" i="5"/>
  <c r="G134" i="5"/>
  <c r="I134" i="5"/>
  <c r="F135" i="5"/>
  <c r="G135" i="5"/>
  <c r="I135" i="5"/>
  <c r="F136" i="5"/>
  <c r="G136" i="5"/>
  <c r="I136" i="5"/>
  <c r="F137" i="5"/>
  <c r="G137" i="5"/>
  <c r="I137" i="5"/>
  <c r="F138" i="5"/>
  <c r="G138" i="5"/>
  <c r="I138" i="5"/>
  <c r="F139" i="5"/>
  <c r="G139" i="5"/>
  <c r="I139" i="5"/>
  <c r="F140" i="5"/>
  <c r="G140" i="5"/>
  <c r="I140" i="5"/>
  <c r="F141" i="5"/>
  <c r="G141" i="5"/>
  <c r="I141" i="5"/>
  <c r="F142" i="5"/>
  <c r="G142" i="5"/>
  <c r="I142" i="5"/>
  <c r="F143" i="5"/>
  <c r="G143" i="5"/>
  <c r="I143" i="5"/>
  <c r="F144" i="5"/>
  <c r="G144" i="5"/>
  <c r="I144" i="5"/>
  <c r="F145" i="5"/>
  <c r="G145" i="5"/>
  <c r="I145" i="5"/>
  <c r="F146" i="5"/>
  <c r="G146" i="5"/>
  <c r="I146" i="5"/>
  <c r="F147" i="5"/>
  <c r="G147" i="5"/>
  <c r="I147" i="5"/>
  <c r="F148" i="5"/>
  <c r="G148" i="5"/>
  <c r="I148" i="5"/>
  <c r="F149" i="5"/>
  <c r="G149" i="5"/>
  <c r="I149" i="5"/>
  <c r="F150" i="5"/>
  <c r="G150" i="5"/>
  <c r="I150" i="5"/>
  <c r="F151" i="5"/>
  <c r="G151" i="5"/>
  <c r="I151" i="5"/>
  <c r="F152" i="5"/>
  <c r="G152" i="5"/>
  <c r="I152" i="5"/>
  <c r="F153" i="5"/>
  <c r="G153" i="5"/>
  <c r="I153" i="5"/>
  <c r="F154" i="5"/>
  <c r="G154" i="5"/>
  <c r="I154" i="5"/>
  <c r="F155" i="5"/>
  <c r="G155" i="5"/>
  <c r="I155" i="5"/>
  <c r="F156" i="5"/>
  <c r="G156" i="5"/>
  <c r="I156" i="5"/>
  <c r="F157" i="5"/>
  <c r="G157" i="5"/>
  <c r="I157" i="5"/>
  <c r="F158" i="5"/>
  <c r="G158" i="5"/>
  <c r="I158" i="5"/>
  <c r="F159" i="5"/>
  <c r="G159" i="5"/>
  <c r="I159" i="5"/>
  <c r="F160" i="5"/>
  <c r="G160" i="5"/>
  <c r="I160" i="5"/>
  <c r="F161" i="5"/>
  <c r="G161" i="5"/>
  <c r="I161" i="5"/>
  <c r="F162" i="5"/>
  <c r="G162" i="5"/>
  <c r="I162" i="5"/>
  <c r="F163" i="5"/>
  <c r="G163" i="5"/>
  <c r="I163" i="5"/>
  <c r="F164" i="5"/>
  <c r="G164" i="5"/>
  <c r="I164" i="5"/>
  <c r="F165" i="5"/>
  <c r="G165" i="5"/>
  <c r="I165" i="5"/>
  <c r="F166" i="5"/>
  <c r="G166" i="5"/>
  <c r="I166" i="5"/>
  <c r="F167" i="5"/>
  <c r="G167" i="5"/>
  <c r="I167" i="5"/>
  <c r="F168" i="5"/>
  <c r="G168" i="5"/>
  <c r="I168" i="5"/>
  <c r="F169" i="5"/>
  <c r="G169" i="5"/>
  <c r="I169" i="5"/>
  <c r="F170" i="5"/>
  <c r="G170" i="5"/>
  <c r="I170" i="5"/>
  <c r="F171" i="5"/>
  <c r="G171" i="5"/>
  <c r="I171" i="5"/>
  <c r="F172" i="5"/>
  <c r="G172" i="5"/>
  <c r="I172" i="5"/>
  <c r="F173" i="5"/>
  <c r="G173" i="5"/>
  <c r="I173" i="5"/>
  <c r="F174" i="5"/>
  <c r="G174" i="5"/>
  <c r="I174" i="5"/>
  <c r="F175" i="5"/>
  <c r="G175" i="5"/>
  <c r="I175" i="5"/>
  <c r="F176" i="5"/>
  <c r="G176" i="5"/>
  <c r="I176" i="5"/>
  <c r="F177" i="5"/>
  <c r="G177" i="5"/>
  <c r="I177" i="5"/>
  <c r="F178" i="5"/>
  <c r="G178" i="5"/>
  <c r="I178" i="5"/>
  <c r="F179" i="5"/>
  <c r="G179" i="5"/>
  <c r="I179" i="5"/>
  <c r="F180" i="5"/>
  <c r="G180" i="5"/>
  <c r="I180" i="5"/>
  <c r="F181" i="5"/>
  <c r="G181" i="5"/>
  <c r="I181" i="5"/>
  <c r="F182" i="5"/>
  <c r="G182" i="5"/>
  <c r="I182" i="5"/>
  <c r="F183" i="5"/>
  <c r="G183" i="5"/>
  <c r="I183" i="5"/>
  <c r="F184" i="5"/>
  <c r="G184" i="5"/>
  <c r="I184" i="5"/>
  <c r="F185" i="5"/>
  <c r="G185" i="5"/>
  <c r="I185" i="5"/>
  <c r="F186" i="5"/>
  <c r="G186" i="5"/>
  <c r="I186" i="5"/>
  <c r="F187" i="5"/>
  <c r="G187" i="5"/>
  <c r="I187" i="5"/>
  <c r="F188" i="5"/>
  <c r="G188" i="5"/>
  <c r="I188" i="5"/>
  <c r="F189" i="5"/>
  <c r="G189" i="5"/>
  <c r="I189" i="5"/>
  <c r="F190" i="5"/>
  <c r="G190" i="5"/>
  <c r="I190" i="5"/>
  <c r="F191" i="5"/>
  <c r="G191" i="5"/>
  <c r="I191" i="5"/>
  <c r="F192" i="5"/>
  <c r="G192" i="5"/>
  <c r="I192" i="5"/>
  <c r="F193" i="5"/>
  <c r="G193" i="5"/>
  <c r="I193" i="5"/>
  <c r="F194" i="5"/>
  <c r="G194" i="5"/>
  <c r="I194" i="5"/>
  <c r="F195" i="5"/>
  <c r="G195" i="5"/>
  <c r="I195" i="5"/>
  <c r="F196" i="5"/>
  <c r="G196" i="5"/>
  <c r="I196" i="5"/>
  <c r="F197" i="5"/>
  <c r="G197" i="5"/>
  <c r="I197" i="5"/>
  <c r="F198" i="5"/>
  <c r="G198" i="5"/>
  <c r="I198" i="5"/>
  <c r="F199" i="5"/>
  <c r="G199" i="5"/>
  <c r="I199" i="5"/>
  <c r="F200" i="5"/>
  <c r="G200" i="5"/>
  <c r="I200" i="5"/>
  <c r="F201" i="5"/>
  <c r="G201" i="5"/>
  <c r="I201" i="5"/>
  <c r="F202" i="5"/>
  <c r="G202" i="5"/>
  <c r="I202" i="5"/>
  <c r="F203" i="5"/>
  <c r="G203" i="5"/>
  <c r="I203" i="5"/>
  <c r="F204" i="5"/>
  <c r="G204" i="5"/>
  <c r="I204" i="5"/>
  <c r="F205" i="5"/>
  <c r="G205" i="5"/>
  <c r="I205" i="5"/>
  <c r="F206" i="5"/>
  <c r="G206" i="5"/>
  <c r="I206" i="5"/>
  <c r="F207" i="5"/>
  <c r="G207" i="5"/>
  <c r="I207" i="5"/>
  <c r="F208" i="5"/>
  <c r="G208" i="5"/>
  <c r="I208" i="5"/>
  <c r="F209" i="5"/>
  <c r="G209" i="5"/>
  <c r="I209" i="5"/>
  <c r="F210" i="5"/>
  <c r="G210" i="5"/>
  <c r="I210" i="5"/>
  <c r="F211" i="5"/>
  <c r="G211" i="5"/>
  <c r="I211" i="5"/>
  <c r="F212" i="5"/>
  <c r="G212" i="5"/>
  <c r="I212" i="5"/>
  <c r="F213" i="5"/>
  <c r="G213" i="5"/>
  <c r="I213" i="5"/>
  <c r="F214" i="5"/>
  <c r="G214" i="5"/>
  <c r="I214" i="5"/>
  <c r="F215" i="5"/>
  <c r="G215" i="5"/>
  <c r="I215" i="5"/>
  <c r="F216" i="5"/>
  <c r="G216" i="5"/>
  <c r="I216" i="5"/>
  <c r="F217" i="5"/>
  <c r="G217" i="5"/>
  <c r="I217" i="5"/>
  <c r="F218" i="5"/>
  <c r="G218" i="5"/>
  <c r="I218" i="5"/>
  <c r="F219" i="5"/>
  <c r="G219" i="5"/>
  <c r="I219" i="5"/>
  <c r="F220" i="5"/>
  <c r="G220" i="5"/>
  <c r="I220" i="5"/>
  <c r="F221" i="5"/>
  <c r="G221" i="5"/>
  <c r="I221" i="5"/>
  <c r="F222" i="5"/>
  <c r="G222" i="5"/>
  <c r="I222" i="5"/>
  <c r="F223" i="5"/>
  <c r="G223" i="5"/>
  <c r="I223" i="5"/>
  <c r="F224" i="5"/>
  <c r="G224" i="5"/>
  <c r="I224" i="5"/>
  <c r="F225" i="5"/>
  <c r="G225" i="5"/>
  <c r="I225" i="5"/>
  <c r="F226" i="5"/>
  <c r="G226" i="5"/>
  <c r="I226" i="5"/>
  <c r="F227" i="5"/>
  <c r="G227" i="5"/>
  <c r="I227" i="5"/>
  <c r="F228" i="5"/>
  <c r="G228" i="5"/>
  <c r="I228" i="5"/>
  <c r="F229" i="5"/>
  <c r="G229" i="5"/>
  <c r="I229" i="5"/>
  <c r="F230" i="5"/>
  <c r="G230" i="5"/>
  <c r="I230" i="5"/>
  <c r="F231" i="5"/>
  <c r="G231" i="5"/>
  <c r="I231" i="5"/>
  <c r="F232" i="5"/>
  <c r="G232" i="5"/>
  <c r="I232" i="5"/>
  <c r="F233" i="5"/>
  <c r="G233" i="5"/>
  <c r="I233" i="5"/>
  <c r="F234" i="5"/>
  <c r="G234" i="5"/>
  <c r="I234" i="5"/>
  <c r="F235" i="5"/>
  <c r="G235" i="5"/>
  <c r="I235" i="5"/>
  <c r="F236" i="5"/>
  <c r="G236" i="5"/>
  <c r="I236" i="5"/>
  <c r="F237" i="5"/>
  <c r="G237" i="5"/>
  <c r="I237" i="5"/>
  <c r="F238" i="5"/>
  <c r="G238" i="5"/>
  <c r="I238" i="5"/>
  <c r="F239" i="5"/>
  <c r="G239" i="5"/>
  <c r="I239" i="5"/>
  <c r="F240" i="5"/>
  <c r="G240" i="5"/>
  <c r="I240" i="5"/>
  <c r="F241" i="5"/>
  <c r="G241" i="5"/>
  <c r="I241" i="5"/>
  <c r="F242" i="5"/>
  <c r="G242" i="5"/>
  <c r="I242" i="5"/>
  <c r="F243" i="5"/>
  <c r="G243" i="5"/>
  <c r="I243" i="5"/>
  <c r="F244" i="5"/>
  <c r="G244" i="5"/>
  <c r="I244" i="5"/>
  <c r="F245" i="5"/>
  <c r="G245" i="5"/>
  <c r="I245" i="5"/>
  <c r="F246" i="5"/>
  <c r="G246" i="5"/>
  <c r="I246" i="5"/>
  <c r="F247" i="5"/>
  <c r="G247" i="5"/>
  <c r="I247" i="5"/>
  <c r="F248" i="5"/>
  <c r="G248" i="5"/>
  <c r="I248" i="5"/>
  <c r="F249" i="5"/>
  <c r="G249" i="5"/>
  <c r="I249" i="5"/>
  <c r="F250" i="5"/>
  <c r="G250" i="5"/>
  <c r="I250" i="5"/>
  <c r="F251" i="5"/>
  <c r="G251" i="5"/>
  <c r="I251" i="5"/>
  <c r="F252" i="5"/>
  <c r="G252" i="5"/>
  <c r="I252" i="5"/>
  <c r="F253" i="5"/>
  <c r="G253" i="5"/>
  <c r="I253" i="5"/>
  <c r="F254" i="5"/>
  <c r="G254" i="5"/>
  <c r="I254" i="5"/>
  <c r="F255" i="5"/>
  <c r="G255" i="5"/>
  <c r="I255" i="5"/>
  <c r="F256" i="5"/>
  <c r="G256" i="5"/>
  <c r="I256" i="5"/>
  <c r="F257" i="5"/>
  <c r="G257" i="5"/>
  <c r="I257" i="5"/>
  <c r="F258" i="5"/>
  <c r="G258" i="5"/>
  <c r="I258" i="5"/>
  <c r="F259" i="5"/>
  <c r="G259" i="5"/>
  <c r="I259" i="5"/>
  <c r="F260" i="5"/>
  <c r="G260" i="5"/>
  <c r="I260" i="5"/>
  <c r="F261" i="5"/>
  <c r="G261" i="5"/>
  <c r="I261" i="5"/>
  <c r="F262" i="5"/>
  <c r="G262" i="5"/>
  <c r="I262" i="5"/>
  <c r="F263" i="5"/>
  <c r="G263" i="5"/>
  <c r="I263" i="5"/>
  <c r="F264" i="5"/>
  <c r="G264" i="5"/>
  <c r="I264" i="5"/>
  <c r="F265" i="5"/>
  <c r="G265" i="5"/>
  <c r="I265" i="5"/>
  <c r="F266" i="5"/>
  <c r="G266" i="5"/>
  <c r="I266" i="5"/>
  <c r="F267" i="5"/>
  <c r="G267" i="5"/>
  <c r="I267" i="5"/>
  <c r="F268" i="5"/>
  <c r="G268" i="5"/>
  <c r="I268" i="5"/>
  <c r="F269" i="5"/>
  <c r="G269" i="5"/>
  <c r="I269" i="5"/>
  <c r="F270" i="5"/>
  <c r="G270" i="5"/>
  <c r="I270" i="5"/>
  <c r="F271" i="5"/>
  <c r="G271" i="5"/>
  <c r="I271" i="5"/>
  <c r="F272" i="5"/>
  <c r="G272" i="5"/>
  <c r="I272" i="5"/>
  <c r="F273" i="5"/>
  <c r="G273" i="5"/>
  <c r="I273" i="5"/>
  <c r="F274" i="5"/>
  <c r="G274" i="5"/>
  <c r="I274" i="5"/>
  <c r="F275" i="5"/>
  <c r="G275" i="5"/>
  <c r="I275" i="5"/>
  <c r="F276" i="5"/>
  <c r="G276" i="5"/>
  <c r="I276" i="5"/>
  <c r="F277" i="5"/>
  <c r="G277" i="5"/>
  <c r="I277" i="5"/>
  <c r="F278" i="5"/>
  <c r="G278" i="5"/>
  <c r="I278" i="5"/>
  <c r="F279" i="5"/>
  <c r="G279" i="5"/>
  <c r="I279" i="5"/>
  <c r="F280" i="5"/>
  <c r="G280" i="5"/>
  <c r="I280" i="5"/>
  <c r="F281" i="5"/>
  <c r="G281" i="5"/>
  <c r="I281" i="5"/>
  <c r="F282" i="5"/>
  <c r="G282" i="5"/>
  <c r="I282" i="5"/>
  <c r="F283" i="5"/>
  <c r="G283" i="5"/>
  <c r="I283" i="5"/>
  <c r="F284" i="5"/>
  <c r="G284" i="5"/>
  <c r="I284" i="5"/>
  <c r="F285" i="5"/>
  <c r="G285" i="5"/>
  <c r="I285" i="5"/>
  <c r="F286" i="5"/>
  <c r="G286" i="5"/>
  <c r="I286" i="5"/>
  <c r="F287" i="5"/>
  <c r="G287" i="5"/>
  <c r="I287" i="5"/>
  <c r="F288" i="5"/>
  <c r="G288" i="5"/>
  <c r="I288" i="5"/>
  <c r="F289" i="5"/>
  <c r="G289" i="5"/>
  <c r="I289" i="5"/>
  <c r="F290" i="5"/>
  <c r="G290" i="5"/>
  <c r="I290" i="5"/>
  <c r="F291" i="5"/>
  <c r="G291" i="5"/>
  <c r="I291" i="5"/>
  <c r="F292" i="5"/>
  <c r="G292" i="5"/>
  <c r="I292" i="5"/>
  <c r="F293" i="5"/>
  <c r="G293" i="5"/>
  <c r="I293" i="5"/>
  <c r="F294" i="5"/>
  <c r="G294" i="5"/>
  <c r="I294" i="5"/>
  <c r="F295" i="5"/>
  <c r="G295" i="5"/>
  <c r="I295" i="5"/>
  <c r="F296" i="5"/>
  <c r="G296" i="5"/>
  <c r="I296" i="5"/>
  <c r="F297" i="5"/>
  <c r="G297" i="5"/>
  <c r="I297" i="5"/>
  <c r="F298" i="5"/>
  <c r="G298" i="5"/>
  <c r="I298" i="5"/>
  <c r="F299" i="5"/>
  <c r="G299" i="5"/>
  <c r="I299" i="5"/>
  <c r="F300" i="5"/>
  <c r="G300" i="5"/>
  <c r="I300" i="5"/>
  <c r="F301" i="5"/>
  <c r="G301" i="5"/>
  <c r="I301" i="5"/>
  <c r="F302" i="5"/>
  <c r="G302" i="5"/>
  <c r="I302" i="5"/>
  <c r="F303" i="5"/>
  <c r="G303" i="5"/>
  <c r="I303" i="5"/>
  <c r="F304" i="5"/>
  <c r="G304" i="5"/>
  <c r="I304" i="5"/>
  <c r="F305" i="5"/>
  <c r="G305" i="5"/>
  <c r="I305" i="5"/>
  <c r="F306" i="5"/>
  <c r="G306" i="5"/>
  <c r="I306" i="5"/>
  <c r="F307" i="5"/>
  <c r="G307" i="5"/>
  <c r="I307" i="5"/>
  <c r="F308" i="5"/>
  <c r="G308" i="5"/>
  <c r="I308" i="5"/>
  <c r="F309" i="5"/>
  <c r="G309" i="5"/>
  <c r="I309" i="5"/>
  <c r="F310" i="5"/>
  <c r="G310" i="5"/>
  <c r="I310" i="5"/>
  <c r="F311" i="5"/>
  <c r="G311" i="5"/>
  <c r="I311" i="5"/>
  <c r="F312" i="5"/>
  <c r="G312" i="5"/>
  <c r="I312" i="5"/>
  <c r="F313" i="5"/>
  <c r="G313" i="5"/>
  <c r="I313" i="5"/>
  <c r="F314" i="5"/>
  <c r="G314" i="5"/>
  <c r="I314" i="5"/>
  <c r="F315" i="5"/>
  <c r="G315" i="5"/>
  <c r="I315" i="5"/>
  <c r="F316" i="5"/>
  <c r="G316" i="5"/>
  <c r="I316" i="5"/>
  <c r="F317" i="5"/>
  <c r="G317" i="5"/>
  <c r="I317" i="5"/>
  <c r="F318" i="5"/>
  <c r="G318" i="5"/>
  <c r="I318" i="5"/>
  <c r="F319" i="5"/>
  <c r="G319" i="5"/>
  <c r="I319" i="5"/>
  <c r="F320" i="5"/>
  <c r="G320" i="5"/>
  <c r="I320" i="5"/>
  <c r="F321" i="5"/>
  <c r="G321" i="5"/>
  <c r="I321" i="5"/>
  <c r="F322" i="5"/>
  <c r="G322" i="5"/>
  <c r="I322" i="5"/>
  <c r="F323" i="5"/>
  <c r="G323" i="5"/>
  <c r="I323" i="5"/>
  <c r="F324" i="5"/>
  <c r="G324" i="5"/>
  <c r="I324" i="5"/>
  <c r="F325" i="5"/>
  <c r="G325" i="5"/>
  <c r="I325" i="5"/>
  <c r="F326" i="5"/>
  <c r="G326" i="5"/>
  <c r="I326" i="5"/>
  <c r="F327" i="5"/>
  <c r="G327" i="5"/>
  <c r="I327" i="5"/>
  <c r="F328" i="5"/>
  <c r="G328" i="5"/>
  <c r="I328" i="5"/>
  <c r="F329" i="5"/>
  <c r="G329" i="5"/>
  <c r="I329" i="5"/>
  <c r="F330" i="5"/>
  <c r="G330" i="5"/>
  <c r="I330" i="5"/>
  <c r="F331" i="5"/>
  <c r="G331" i="5"/>
  <c r="I331" i="5"/>
  <c r="F332" i="5"/>
  <c r="G332" i="5"/>
  <c r="I332" i="5"/>
  <c r="F333" i="5"/>
  <c r="G333" i="5"/>
  <c r="I333" i="5"/>
  <c r="F334" i="5"/>
  <c r="G334" i="5"/>
  <c r="I334" i="5"/>
  <c r="F335" i="5"/>
  <c r="G335" i="5"/>
  <c r="I335" i="5"/>
  <c r="F336" i="5"/>
  <c r="G336" i="5"/>
  <c r="I336" i="5"/>
  <c r="F337" i="5"/>
  <c r="G337" i="5"/>
  <c r="I337" i="5"/>
  <c r="F338" i="5"/>
  <c r="G338" i="5"/>
  <c r="I338" i="5"/>
  <c r="F339" i="5"/>
  <c r="G339" i="5"/>
  <c r="I339" i="5"/>
  <c r="F340" i="5"/>
  <c r="G340" i="5"/>
  <c r="I340" i="5"/>
  <c r="F341" i="5"/>
  <c r="G341" i="5"/>
  <c r="I341" i="5"/>
  <c r="F342" i="5"/>
  <c r="G342" i="5"/>
  <c r="I342" i="5"/>
  <c r="F343" i="5"/>
  <c r="G343" i="5"/>
  <c r="I343" i="5"/>
  <c r="F344" i="5"/>
  <c r="G344" i="5"/>
  <c r="I344" i="5"/>
  <c r="F345" i="5"/>
  <c r="G345" i="5"/>
  <c r="I345" i="5"/>
  <c r="F346" i="5"/>
  <c r="G346" i="5"/>
  <c r="I346" i="5"/>
  <c r="F347" i="5"/>
  <c r="G347" i="5"/>
  <c r="I347" i="5"/>
  <c r="F348" i="5"/>
  <c r="G348" i="5"/>
  <c r="I348" i="5"/>
  <c r="F349" i="5"/>
  <c r="G349" i="5"/>
  <c r="I349" i="5"/>
  <c r="F350" i="5"/>
  <c r="G350" i="5"/>
  <c r="I350" i="5"/>
  <c r="F351" i="5"/>
  <c r="G351" i="5"/>
  <c r="I351" i="5"/>
  <c r="F352" i="5"/>
  <c r="G352" i="5"/>
  <c r="I352" i="5"/>
  <c r="F353" i="5"/>
  <c r="G353" i="5"/>
  <c r="I353" i="5"/>
  <c r="F354" i="5"/>
  <c r="G354" i="5"/>
  <c r="I354" i="5"/>
  <c r="F355" i="5"/>
  <c r="G355" i="5"/>
  <c r="I355" i="5"/>
  <c r="F356" i="5"/>
  <c r="G356" i="5"/>
  <c r="I356" i="5"/>
  <c r="F357" i="5"/>
  <c r="G357" i="5"/>
  <c r="I357" i="5"/>
  <c r="F358" i="5"/>
  <c r="G358" i="5"/>
  <c r="I358" i="5"/>
  <c r="F359" i="5"/>
  <c r="G359" i="5"/>
  <c r="I359" i="5"/>
  <c r="F360" i="5"/>
  <c r="G360" i="5"/>
  <c r="I360" i="5"/>
  <c r="F361" i="5"/>
  <c r="G361" i="5"/>
  <c r="I361" i="5"/>
  <c r="F362" i="5"/>
  <c r="G362" i="5"/>
  <c r="I362" i="5"/>
  <c r="F363" i="5"/>
  <c r="G363" i="5"/>
  <c r="I363" i="5"/>
  <c r="F364" i="5"/>
  <c r="G364" i="5"/>
  <c r="I364" i="5"/>
  <c r="F365" i="5"/>
  <c r="G365" i="5"/>
  <c r="I365" i="5"/>
  <c r="F366" i="5"/>
  <c r="G366" i="5"/>
  <c r="I366" i="5"/>
  <c r="G367" i="5"/>
  <c r="I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J3" i="5"/>
  <c r="K3" i="5"/>
  <c r="J4" i="5"/>
  <c r="K4" i="5"/>
  <c r="J5" i="5"/>
  <c r="K5" i="5"/>
  <c r="J6" i="5"/>
  <c r="K6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3" i="5"/>
  <c r="K63" i="5"/>
  <c r="J64" i="5"/>
  <c r="K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J111" i="5"/>
  <c r="K111" i="5"/>
  <c r="J112" i="5"/>
  <c r="K112" i="5"/>
  <c r="J113" i="5"/>
  <c r="K113" i="5"/>
  <c r="J114" i="5"/>
  <c r="K114" i="5"/>
  <c r="J115" i="5"/>
  <c r="K115" i="5"/>
  <c r="J116" i="5"/>
  <c r="K116" i="5"/>
  <c r="J117" i="5"/>
  <c r="K117" i="5"/>
  <c r="J118" i="5"/>
  <c r="K118" i="5"/>
  <c r="J119" i="5"/>
  <c r="K119" i="5"/>
  <c r="J120" i="5"/>
  <c r="K120" i="5"/>
  <c r="J121" i="5"/>
  <c r="K121" i="5"/>
  <c r="J122" i="5"/>
  <c r="K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K129" i="5"/>
  <c r="J130" i="5"/>
  <c r="K130" i="5"/>
  <c r="J131" i="5"/>
  <c r="K131" i="5"/>
  <c r="J132" i="5"/>
  <c r="K132" i="5"/>
  <c r="J133" i="5"/>
  <c r="K133" i="5"/>
  <c r="J134" i="5"/>
  <c r="K134" i="5"/>
  <c r="J135" i="5"/>
  <c r="K135" i="5"/>
  <c r="J136" i="5"/>
  <c r="K136" i="5"/>
  <c r="J137" i="5"/>
  <c r="K137" i="5"/>
  <c r="J138" i="5"/>
  <c r="K138" i="5"/>
  <c r="J139" i="5"/>
  <c r="K139" i="5"/>
  <c r="J140" i="5"/>
  <c r="K140" i="5"/>
  <c r="J141" i="5"/>
  <c r="K141" i="5"/>
  <c r="J142" i="5"/>
  <c r="K142" i="5"/>
  <c r="J143" i="5"/>
  <c r="K143" i="5"/>
  <c r="J144" i="5"/>
  <c r="K144" i="5"/>
  <c r="J145" i="5"/>
  <c r="K145" i="5"/>
  <c r="J146" i="5"/>
  <c r="K146" i="5"/>
  <c r="J147" i="5"/>
  <c r="K147" i="5"/>
  <c r="J148" i="5"/>
  <c r="K148" i="5"/>
  <c r="J149" i="5"/>
  <c r="K149" i="5"/>
  <c r="J150" i="5"/>
  <c r="K150" i="5"/>
  <c r="J151" i="5"/>
  <c r="K151" i="5"/>
  <c r="J152" i="5"/>
  <c r="K152" i="5"/>
  <c r="J153" i="5"/>
  <c r="K153" i="5"/>
  <c r="J154" i="5"/>
  <c r="K154" i="5"/>
  <c r="J155" i="5"/>
  <c r="K155" i="5"/>
  <c r="J156" i="5"/>
  <c r="K156" i="5"/>
  <c r="J157" i="5"/>
  <c r="K157" i="5"/>
  <c r="J158" i="5"/>
  <c r="K158" i="5"/>
  <c r="J159" i="5"/>
  <c r="K159" i="5"/>
  <c r="J160" i="5"/>
  <c r="K160" i="5"/>
  <c r="J161" i="5"/>
  <c r="K161" i="5"/>
  <c r="J162" i="5"/>
  <c r="K162" i="5"/>
  <c r="J163" i="5"/>
  <c r="K163" i="5"/>
  <c r="J164" i="5"/>
  <c r="K164" i="5"/>
  <c r="J165" i="5"/>
  <c r="K165" i="5"/>
  <c r="J166" i="5"/>
  <c r="K166" i="5"/>
  <c r="J167" i="5"/>
  <c r="K167" i="5"/>
  <c r="J168" i="5"/>
  <c r="K168" i="5"/>
  <c r="J169" i="5"/>
  <c r="K169" i="5"/>
  <c r="J170" i="5"/>
  <c r="K170" i="5"/>
  <c r="J171" i="5"/>
  <c r="K171" i="5"/>
  <c r="J172" i="5"/>
  <c r="K172" i="5"/>
  <c r="J173" i="5"/>
  <c r="K173" i="5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82" i="5"/>
  <c r="K182" i="5"/>
  <c r="J183" i="5"/>
  <c r="K183" i="5"/>
  <c r="J184" i="5"/>
  <c r="K184" i="5"/>
  <c r="J185" i="5"/>
  <c r="K185" i="5"/>
  <c r="J186" i="5"/>
  <c r="K186" i="5"/>
  <c r="J187" i="5"/>
  <c r="K187" i="5"/>
  <c r="J188" i="5"/>
  <c r="K188" i="5"/>
  <c r="J189" i="5"/>
  <c r="K189" i="5"/>
  <c r="J190" i="5"/>
  <c r="K190" i="5"/>
  <c r="J191" i="5"/>
  <c r="K191" i="5"/>
  <c r="J192" i="5"/>
  <c r="K192" i="5"/>
  <c r="J193" i="5"/>
  <c r="K193" i="5"/>
  <c r="J194" i="5"/>
  <c r="K194" i="5"/>
  <c r="J195" i="5"/>
  <c r="K195" i="5"/>
  <c r="J196" i="5"/>
  <c r="K196" i="5"/>
  <c r="J197" i="5"/>
  <c r="K197" i="5"/>
  <c r="J198" i="5"/>
  <c r="K198" i="5"/>
  <c r="J199" i="5"/>
  <c r="K199" i="5"/>
  <c r="J200" i="5"/>
  <c r="K200" i="5"/>
  <c r="J201" i="5"/>
  <c r="K201" i="5"/>
  <c r="J202" i="5"/>
  <c r="K202" i="5"/>
  <c r="J203" i="5"/>
  <c r="K203" i="5"/>
  <c r="J204" i="5"/>
  <c r="K204" i="5"/>
  <c r="J205" i="5"/>
  <c r="K205" i="5"/>
  <c r="J206" i="5"/>
  <c r="K206" i="5"/>
  <c r="J207" i="5"/>
  <c r="K207" i="5"/>
  <c r="J208" i="5"/>
  <c r="K208" i="5"/>
  <c r="J209" i="5"/>
  <c r="K209" i="5"/>
  <c r="J210" i="5"/>
  <c r="K210" i="5"/>
  <c r="J211" i="5"/>
  <c r="K211" i="5"/>
  <c r="J212" i="5"/>
  <c r="K212" i="5"/>
  <c r="J213" i="5"/>
  <c r="K213" i="5"/>
  <c r="J214" i="5"/>
  <c r="K214" i="5"/>
  <c r="J215" i="5"/>
  <c r="K215" i="5"/>
  <c r="J216" i="5"/>
  <c r="K216" i="5"/>
  <c r="J217" i="5"/>
  <c r="K217" i="5"/>
  <c r="J218" i="5"/>
  <c r="K218" i="5"/>
  <c r="J219" i="5"/>
  <c r="K219" i="5"/>
  <c r="J220" i="5"/>
  <c r="K220" i="5"/>
  <c r="J221" i="5"/>
  <c r="K221" i="5"/>
  <c r="J222" i="5"/>
  <c r="K222" i="5"/>
  <c r="J223" i="5"/>
  <c r="K223" i="5"/>
  <c r="J224" i="5"/>
  <c r="K224" i="5"/>
  <c r="J225" i="5"/>
  <c r="K225" i="5"/>
  <c r="J226" i="5"/>
  <c r="K226" i="5"/>
  <c r="J227" i="5"/>
  <c r="K227" i="5"/>
  <c r="J228" i="5"/>
  <c r="K228" i="5"/>
  <c r="J229" i="5"/>
  <c r="K229" i="5"/>
  <c r="J230" i="5"/>
  <c r="K230" i="5"/>
  <c r="J231" i="5"/>
  <c r="K231" i="5"/>
  <c r="J232" i="5"/>
  <c r="K232" i="5"/>
  <c r="J233" i="5"/>
  <c r="K233" i="5"/>
  <c r="J234" i="5"/>
  <c r="K234" i="5"/>
  <c r="J235" i="5"/>
  <c r="K235" i="5"/>
  <c r="J236" i="5"/>
  <c r="K236" i="5"/>
  <c r="J237" i="5"/>
  <c r="K237" i="5"/>
  <c r="J238" i="5"/>
  <c r="K238" i="5"/>
  <c r="J239" i="5"/>
  <c r="K239" i="5"/>
  <c r="J240" i="5"/>
  <c r="K240" i="5"/>
  <c r="J241" i="5"/>
  <c r="K241" i="5"/>
  <c r="J242" i="5"/>
  <c r="K242" i="5"/>
  <c r="J243" i="5"/>
  <c r="K243" i="5"/>
  <c r="J244" i="5"/>
  <c r="K244" i="5"/>
  <c r="J245" i="5"/>
  <c r="K245" i="5"/>
  <c r="J246" i="5"/>
  <c r="K246" i="5"/>
  <c r="J247" i="5"/>
  <c r="K247" i="5"/>
  <c r="J248" i="5"/>
  <c r="K248" i="5"/>
  <c r="J249" i="5"/>
  <c r="K249" i="5"/>
  <c r="J250" i="5"/>
  <c r="K250" i="5"/>
  <c r="J251" i="5"/>
  <c r="K251" i="5"/>
  <c r="J252" i="5"/>
  <c r="K252" i="5"/>
  <c r="J253" i="5"/>
  <c r="K253" i="5"/>
  <c r="J254" i="5"/>
  <c r="K254" i="5"/>
  <c r="J255" i="5"/>
  <c r="K255" i="5"/>
  <c r="J256" i="5"/>
  <c r="K256" i="5"/>
  <c r="J257" i="5"/>
  <c r="K257" i="5"/>
  <c r="J258" i="5"/>
  <c r="K258" i="5"/>
  <c r="J259" i="5"/>
  <c r="K259" i="5"/>
  <c r="J260" i="5"/>
  <c r="K260" i="5"/>
  <c r="J261" i="5"/>
  <c r="K261" i="5"/>
  <c r="J262" i="5"/>
  <c r="K262" i="5"/>
  <c r="J263" i="5"/>
  <c r="K263" i="5"/>
  <c r="J264" i="5"/>
  <c r="K264" i="5"/>
  <c r="J265" i="5"/>
  <c r="K265" i="5"/>
  <c r="J266" i="5"/>
  <c r="K266" i="5"/>
  <c r="J267" i="5"/>
  <c r="K267" i="5"/>
  <c r="J268" i="5"/>
  <c r="K268" i="5"/>
  <c r="J269" i="5"/>
  <c r="K269" i="5"/>
  <c r="J270" i="5"/>
  <c r="K270" i="5"/>
  <c r="J271" i="5"/>
  <c r="K271" i="5"/>
  <c r="J272" i="5"/>
  <c r="K272" i="5"/>
  <c r="J273" i="5"/>
  <c r="K273" i="5"/>
  <c r="J274" i="5"/>
  <c r="K274" i="5"/>
  <c r="J275" i="5"/>
  <c r="K275" i="5"/>
  <c r="J276" i="5"/>
  <c r="K276" i="5"/>
  <c r="J277" i="5"/>
  <c r="K277" i="5"/>
  <c r="J278" i="5"/>
  <c r="K278" i="5"/>
  <c r="J279" i="5"/>
  <c r="K279" i="5"/>
  <c r="J280" i="5"/>
  <c r="K280" i="5"/>
  <c r="J281" i="5"/>
  <c r="K281" i="5"/>
  <c r="J282" i="5"/>
  <c r="K282" i="5"/>
  <c r="J283" i="5"/>
  <c r="K283" i="5"/>
  <c r="J284" i="5"/>
  <c r="K284" i="5"/>
  <c r="J285" i="5"/>
  <c r="K285" i="5"/>
  <c r="J286" i="5"/>
  <c r="K286" i="5"/>
  <c r="J287" i="5"/>
  <c r="K287" i="5"/>
  <c r="J288" i="5"/>
  <c r="K288" i="5"/>
  <c r="J289" i="5"/>
  <c r="K289" i="5"/>
  <c r="J290" i="5"/>
  <c r="K290" i="5"/>
  <c r="J291" i="5"/>
  <c r="K291" i="5"/>
  <c r="J292" i="5"/>
  <c r="K292" i="5"/>
  <c r="J293" i="5"/>
  <c r="K293" i="5"/>
  <c r="J294" i="5"/>
  <c r="K294" i="5"/>
  <c r="J295" i="5"/>
  <c r="K295" i="5"/>
  <c r="J296" i="5"/>
  <c r="K296" i="5"/>
  <c r="J297" i="5"/>
  <c r="K297" i="5"/>
  <c r="J298" i="5"/>
  <c r="K298" i="5"/>
  <c r="J299" i="5"/>
  <c r="K299" i="5"/>
  <c r="J300" i="5"/>
  <c r="K300" i="5"/>
  <c r="J301" i="5"/>
  <c r="K301" i="5"/>
  <c r="J302" i="5"/>
  <c r="K302" i="5"/>
  <c r="J303" i="5"/>
  <c r="K303" i="5"/>
  <c r="J304" i="5"/>
  <c r="K304" i="5"/>
  <c r="J305" i="5"/>
  <c r="K305" i="5"/>
  <c r="J306" i="5"/>
  <c r="K306" i="5"/>
  <c r="J307" i="5"/>
  <c r="K307" i="5"/>
  <c r="J308" i="5"/>
  <c r="K308" i="5"/>
  <c r="J309" i="5"/>
  <c r="K309" i="5"/>
  <c r="J310" i="5"/>
  <c r="K310" i="5"/>
  <c r="J311" i="5"/>
  <c r="K311" i="5"/>
  <c r="J312" i="5"/>
  <c r="K312" i="5"/>
  <c r="J313" i="5"/>
  <c r="K313" i="5"/>
  <c r="J314" i="5"/>
  <c r="K314" i="5"/>
  <c r="J315" i="5"/>
  <c r="K315" i="5"/>
  <c r="J316" i="5"/>
  <c r="K316" i="5"/>
  <c r="J317" i="5"/>
  <c r="K317" i="5"/>
  <c r="J318" i="5"/>
  <c r="K318" i="5"/>
  <c r="J319" i="5"/>
  <c r="K319" i="5"/>
  <c r="J320" i="5"/>
  <c r="K320" i="5"/>
  <c r="J321" i="5"/>
  <c r="K321" i="5"/>
  <c r="J322" i="5"/>
  <c r="K322" i="5"/>
  <c r="J323" i="5"/>
  <c r="K323" i="5"/>
  <c r="J324" i="5"/>
  <c r="K324" i="5"/>
  <c r="J325" i="5"/>
  <c r="K325" i="5"/>
  <c r="J326" i="5"/>
  <c r="K326" i="5"/>
  <c r="J327" i="5"/>
  <c r="K327" i="5"/>
  <c r="J328" i="5"/>
  <c r="K328" i="5"/>
  <c r="J329" i="5"/>
  <c r="K329" i="5"/>
  <c r="J330" i="5"/>
  <c r="K330" i="5"/>
  <c r="J331" i="5"/>
  <c r="K331" i="5"/>
  <c r="J332" i="5"/>
  <c r="K332" i="5"/>
  <c r="J333" i="5"/>
  <c r="K333" i="5"/>
  <c r="J334" i="5"/>
  <c r="K334" i="5"/>
  <c r="J335" i="5"/>
  <c r="K335" i="5"/>
  <c r="J336" i="5"/>
  <c r="K336" i="5"/>
  <c r="J337" i="5"/>
  <c r="K337" i="5"/>
  <c r="J338" i="5"/>
  <c r="K338" i="5"/>
  <c r="J339" i="5"/>
  <c r="K339" i="5"/>
  <c r="J340" i="5"/>
  <c r="K340" i="5"/>
  <c r="J341" i="5"/>
  <c r="K341" i="5"/>
  <c r="J342" i="5"/>
  <c r="K342" i="5"/>
  <c r="J343" i="5"/>
  <c r="K343" i="5"/>
  <c r="J344" i="5"/>
  <c r="K344" i="5"/>
  <c r="J345" i="5"/>
  <c r="K345" i="5"/>
  <c r="J346" i="5"/>
  <c r="K346" i="5"/>
  <c r="J347" i="5"/>
  <c r="K347" i="5"/>
  <c r="J348" i="5"/>
  <c r="K348" i="5"/>
  <c r="J349" i="5"/>
  <c r="K349" i="5"/>
  <c r="J350" i="5"/>
  <c r="K350" i="5"/>
  <c r="J351" i="5"/>
  <c r="K351" i="5"/>
  <c r="J352" i="5"/>
  <c r="K352" i="5"/>
  <c r="J353" i="5"/>
  <c r="K353" i="5"/>
  <c r="J354" i="5"/>
  <c r="K354" i="5"/>
  <c r="J355" i="5"/>
  <c r="K355" i="5"/>
  <c r="J356" i="5"/>
  <c r="K356" i="5"/>
  <c r="J357" i="5"/>
  <c r="K357" i="5"/>
  <c r="J358" i="5"/>
  <c r="K358" i="5"/>
  <c r="J359" i="5"/>
  <c r="K359" i="5"/>
  <c r="J360" i="5"/>
  <c r="K360" i="5"/>
  <c r="J361" i="5"/>
  <c r="K361" i="5"/>
  <c r="J362" i="5"/>
  <c r="K362" i="5"/>
  <c r="J363" i="5"/>
  <c r="K363" i="5"/>
  <c r="J364" i="5"/>
  <c r="K364" i="5"/>
  <c r="J365" i="5"/>
  <c r="K365" i="5"/>
  <c r="J366" i="5"/>
  <c r="K366" i="5"/>
  <c r="J367" i="5"/>
  <c r="K367" i="5"/>
  <c r="L367" i="5"/>
  <c r="U366" i="5"/>
  <c r="L366" i="5"/>
  <c r="U365" i="5"/>
  <c r="L365" i="5"/>
  <c r="U364" i="5"/>
  <c r="L364" i="5"/>
  <c r="U363" i="5"/>
  <c r="L363" i="5"/>
  <c r="U362" i="5"/>
  <c r="L362" i="5"/>
  <c r="U361" i="5"/>
  <c r="L361" i="5"/>
  <c r="U360" i="5"/>
  <c r="L360" i="5"/>
  <c r="U359" i="5"/>
  <c r="L359" i="5"/>
  <c r="U358" i="5"/>
  <c r="L358" i="5"/>
  <c r="U357" i="5"/>
  <c r="L357" i="5"/>
  <c r="U356" i="5"/>
  <c r="L356" i="5"/>
  <c r="U355" i="5"/>
  <c r="L355" i="5"/>
  <c r="U354" i="5"/>
  <c r="L354" i="5"/>
  <c r="U353" i="5"/>
  <c r="L353" i="5"/>
  <c r="U352" i="5"/>
  <c r="L352" i="5"/>
  <c r="U351" i="5"/>
  <c r="L351" i="5"/>
  <c r="U350" i="5"/>
  <c r="L350" i="5"/>
  <c r="U349" i="5"/>
  <c r="L349" i="5"/>
  <c r="U348" i="5"/>
  <c r="L348" i="5"/>
  <c r="U347" i="5"/>
  <c r="L347" i="5"/>
  <c r="U346" i="5"/>
  <c r="L346" i="5"/>
  <c r="U345" i="5"/>
  <c r="L345" i="5"/>
  <c r="U344" i="5"/>
  <c r="L344" i="5"/>
  <c r="U343" i="5"/>
  <c r="L343" i="5"/>
  <c r="U342" i="5"/>
  <c r="L342" i="5"/>
  <c r="U341" i="5"/>
  <c r="L341" i="5"/>
  <c r="U340" i="5"/>
  <c r="L340" i="5"/>
  <c r="U339" i="5"/>
  <c r="L339" i="5"/>
  <c r="U338" i="5"/>
  <c r="L338" i="5"/>
  <c r="U337" i="5"/>
  <c r="L337" i="5"/>
  <c r="U336" i="5"/>
  <c r="L336" i="5"/>
  <c r="U335" i="5"/>
  <c r="L335" i="5"/>
  <c r="U334" i="5"/>
  <c r="L334" i="5"/>
  <c r="U333" i="5"/>
  <c r="L333" i="5"/>
  <c r="U332" i="5"/>
  <c r="L332" i="5"/>
  <c r="U331" i="5"/>
  <c r="L331" i="5"/>
  <c r="U330" i="5"/>
  <c r="L330" i="5"/>
  <c r="U329" i="5"/>
  <c r="L329" i="5"/>
  <c r="U328" i="5"/>
  <c r="L328" i="5"/>
  <c r="U327" i="5"/>
  <c r="L327" i="5"/>
  <c r="U326" i="5"/>
  <c r="L326" i="5"/>
  <c r="U325" i="5"/>
  <c r="L325" i="5"/>
  <c r="U324" i="5"/>
  <c r="L324" i="5"/>
  <c r="U323" i="5"/>
  <c r="L323" i="5"/>
  <c r="U322" i="5"/>
  <c r="L322" i="5"/>
  <c r="U321" i="5"/>
  <c r="L321" i="5"/>
  <c r="U320" i="5"/>
  <c r="L320" i="5"/>
  <c r="U319" i="5"/>
  <c r="L319" i="5"/>
  <c r="U318" i="5"/>
  <c r="L318" i="5"/>
  <c r="U317" i="5"/>
  <c r="L317" i="5"/>
  <c r="U316" i="5"/>
  <c r="L316" i="5"/>
  <c r="U315" i="5"/>
  <c r="L315" i="5"/>
  <c r="U314" i="5"/>
  <c r="L314" i="5"/>
  <c r="U313" i="5"/>
  <c r="L313" i="5"/>
  <c r="U312" i="5"/>
  <c r="L312" i="5"/>
  <c r="U311" i="5"/>
  <c r="L311" i="5"/>
  <c r="U310" i="5"/>
  <c r="L310" i="5"/>
  <c r="U309" i="5"/>
  <c r="L309" i="5"/>
  <c r="U308" i="5"/>
  <c r="L308" i="5"/>
  <c r="U307" i="5"/>
  <c r="L307" i="5"/>
  <c r="U306" i="5"/>
  <c r="L306" i="5"/>
  <c r="U305" i="5"/>
  <c r="L305" i="5"/>
  <c r="U304" i="5"/>
  <c r="L304" i="5"/>
  <c r="U303" i="5"/>
  <c r="L303" i="5"/>
  <c r="U302" i="5"/>
  <c r="L302" i="5"/>
  <c r="U301" i="5"/>
  <c r="L301" i="5"/>
  <c r="U300" i="5"/>
  <c r="L300" i="5"/>
  <c r="U299" i="5"/>
  <c r="L299" i="5"/>
  <c r="U298" i="5"/>
  <c r="L298" i="5"/>
  <c r="U297" i="5"/>
  <c r="L297" i="5"/>
  <c r="U296" i="5"/>
  <c r="L296" i="5"/>
  <c r="U295" i="5"/>
  <c r="L295" i="5"/>
  <c r="U294" i="5"/>
  <c r="L294" i="5"/>
  <c r="U293" i="5"/>
  <c r="L293" i="5"/>
  <c r="U292" i="5"/>
  <c r="L292" i="5"/>
  <c r="U291" i="5"/>
  <c r="L291" i="5"/>
  <c r="U290" i="5"/>
  <c r="L290" i="5"/>
  <c r="U289" i="5"/>
  <c r="L289" i="5"/>
  <c r="U288" i="5"/>
  <c r="L288" i="5"/>
  <c r="U287" i="5"/>
  <c r="L287" i="5"/>
  <c r="U286" i="5"/>
  <c r="L286" i="5"/>
  <c r="U285" i="5"/>
  <c r="L285" i="5"/>
  <c r="U284" i="5"/>
  <c r="L284" i="5"/>
  <c r="U283" i="5"/>
  <c r="L283" i="5"/>
  <c r="U282" i="5"/>
  <c r="L282" i="5"/>
  <c r="U281" i="5"/>
  <c r="L281" i="5"/>
  <c r="U280" i="5"/>
  <c r="L280" i="5"/>
  <c r="U279" i="5"/>
  <c r="L279" i="5"/>
  <c r="U278" i="5"/>
  <c r="L278" i="5"/>
  <c r="U277" i="5"/>
  <c r="L277" i="5"/>
  <c r="U276" i="5"/>
  <c r="L276" i="5"/>
  <c r="U275" i="5"/>
  <c r="L275" i="5"/>
  <c r="U274" i="5"/>
  <c r="L274" i="5"/>
  <c r="U273" i="5"/>
  <c r="L273" i="5"/>
  <c r="U272" i="5"/>
  <c r="L272" i="5"/>
  <c r="U271" i="5"/>
  <c r="L271" i="5"/>
  <c r="U270" i="5"/>
  <c r="L270" i="5"/>
  <c r="U269" i="5"/>
  <c r="L269" i="5"/>
  <c r="U268" i="5"/>
  <c r="L268" i="5"/>
  <c r="U267" i="5"/>
  <c r="L267" i="5"/>
  <c r="U266" i="5"/>
  <c r="L266" i="5"/>
  <c r="U265" i="5"/>
  <c r="L265" i="5"/>
  <c r="U264" i="5"/>
  <c r="L264" i="5"/>
  <c r="U263" i="5"/>
  <c r="L263" i="5"/>
  <c r="U262" i="5"/>
  <c r="L262" i="5"/>
  <c r="U261" i="5"/>
  <c r="L261" i="5"/>
  <c r="U260" i="5"/>
  <c r="L260" i="5"/>
  <c r="U259" i="5"/>
  <c r="L259" i="5"/>
  <c r="U258" i="5"/>
  <c r="L258" i="5"/>
  <c r="U257" i="5"/>
  <c r="L257" i="5"/>
  <c r="U256" i="5"/>
  <c r="L256" i="5"/>
  <c r="U255" i="5"/>
  <c r="L255" i="5"/>
  <c r="U254" i="5"/>
  <c r="L254" i="5"/>
  <c r="U253" i="5"/>
  <c r="L253" i="5"/>
  <c r="U252" i="5"/>
  <c r="L252" i="5"/>
  <c r="U251" i="5"/>
  <c r="L251" i="5"/>
  <c r="U250" i="5"/>
  <c r="L250" i="5"/>
  <c r="U249" i="5"/>
  <c r="L249" i="5"/>
  <c r="U248" i="5"/>
  <c r="L248" i="5"/>
  <c r="U247" i="5"/>
  <c r="L247" i="5"/>
  <c r="U246" i="5"/>
  <c r="L246" i="5"/>
  <c r="U245" i="5"/>
  <c r="L245" i="5"/>
  <c r="U244" i="5"/>
  <c r="L244" i="5"/>
  <c r="U243" i="5"/>
  <c r="L243" i="5"/>
  <c r="U242" i="5"/>
  <c r="L242" i="5"/>
  <c r="U241" i="5"/>
  <c r="L241" i="5"/>
  <c r="U240" i="5"/>
  <c r="L240" i="5"/>
  <c r="U239" i="5"/>
  <c r="L239" i="5"/>
  <c r="U238" i="5"/>
  <c r="L238" i="5"/>
  <c r="U237" i="5"/>
  <c r="L237" i="5"/>
  <c r="U236" i="5"/>
  <c r="L236" i="5"/>
  <c r="U235" i="5"/>
  <c r="L235" i="5"/>
  <c r="U234" i="5"/>
  <c r="L234" i="5"/>
  <c r="U233" i="5"/>
  <c r="L233" i="5"/>
  <c r="U232" i="5"/>
  <c r="L232" i="5"/>
  <c r="U231" i="5"/>
  <c r="L231" i="5"/>
  <c r="U230" i="5"/>
  <c r="L230" i="5"/>
  <c r="U229" i="5"/>
  <c r="L229" i="5"/>
  <c r="U228" i="5"/>
  <c r="L228" i="5"/>
  <c r="U227" i="5"/>
  <c r="L227" i="5"/>
  <c r="U226" i="5"/>
  <c r="L226" i="5"/>
  <c r="U225" i="5"/>
  <c r="L225" i="5"/>
  <c r="U224" i="5"/>
  <c r="L224" i="5"/>
  <c r="U223" i="5"/>
  <c r="L223" i="5"/>
  <c r="U222" i="5"/>
  <c r="L222" i="5"/>
  <c r="U221" i="5"/>
  <c r="L221" i="5"/>
  <c r="U220" i="5"/>
  <c r="L220" i="5"/>
  <c r="U219" i="5"/>
  <c r="L219" i="5"/>
  <c r="U218" i="5"/>
  <c r="L218" i="5"/>
  <c r="U217" i="5"/>
  <c r="L217" i="5"/>
  <c r="U216" i="5"/>
  <c r="L216" i="5"/>
  <c r="U215" i="5"/>
  <c r="L215" i="5"/>
  <c r="U214" i="5"/>
  <c r="L214" i="5"/>
  <c r="U213" i="5"/>
  <c r="L213" i="5"/>
  <c r="U212" i="5"/>
  <c r="L212" i="5"/>
  <c r="U211" i="5"/>
  <c r="L211" i="5"/>
  <c r="U210" i="5"/>
  <c r="L210" i="5"/>
  <c r="U209" i="5"/>
  <c r="L209" i="5"/>
  <c r="U208" i="5"/>
  <c r="L208" i="5"/>
  <c r="U207" i="5"/>
  <c r="L207" i="5"/>
  <c r="U206" i="5"/>
  <c r="L206" i="5"/>
  <c r="U205" i="5"/>
  <c r="L205" i="5"/>
  <c r="U204" i="5"/>
  <c r="L204" i="5"/>
  <c r="U203" i="5"/>
  <c r="L203" i="5"/>
  <c r="U202" i="5"/>
  <c r="L202" i="5"/>
  <c r="U201" i="5"/>
  <c r="L201" i="5"/>
  <c r="U200" i="5"/>
  <c r="L200" i="5"/>
  <c r="U199" i="5"/>
  <c r="L199" i="5"/>
  <c r="U198" i="5"/>
  <c r="L198" i="5"/>
  <c r="U197" i="5"/>
  <c r="L197" i="5"/>
  <c r="U196" i="5"/>
  <c r="L196" i="5"/>
  <c r="U195" i="5"/>
  <c r="L195" i="5"/>
  <c r="U194" i="5"/>
  <c r="L194" i="5"/>
  <c r="U193" i="5"/>
  <c r="L193" i="5"/>
  <c r="U192" i="5"/>
  <c r="L192" i="5"/>
  <c r="U191" i="5"/>
  <c r="L191" i="5"/>
  <c r="U190" i="5"/>
  <c r="L190" i="5"/>
  <c r="U189" i="5"/>
  <c r="L189" i="5"/>
  <c r="U188" i="5"/>
  <c r="L188" i="5"/>
  <c r="U187" i="5"/>
  <c r="L187" i="5"/>
  <c r="U186" i="5"/>
  <c r="L186" i="5"/>
  <c r="U185" i="5"/>
  <c r="L185" i="5"/>
  <c r="U184" i="5"/>
  <c r="L184" i="5"/>
  <c r="U183" i="5"/>
  <c r="L183" i="5"/>
  <c r="U182" i="5"/>
  <c r="L182" i="5"/>
  <c r="U181" i="5"/>
  <c r="L181" i="5"/>
  <c r="U180" i="5"/>
  <c r="L180" i="5"/>
  <c r="U179" i="5"/>
  <c r="L179" i="5"/>
  <c r="U178" i="5"/>
  <c r="L178" i="5"/>
  <c r="U177" i="5"/>
  <c r="L177" i="5"/>
  <c r="U176" i="5"/>
  <c r="L176" i="5"/>
  <c r="U175" i="5"/>
  <c r="L175" i="5"/>
  <c r="U174" i="5"/>
  <c r="L174" i="5"/>
  <c r="U173" i="5"/>
  <c r="L173" i="5"/>
  <c r="U172" i="5"/>
  <c r="L172" i="5"/>
  <c r="U171" i="5"/>
  <c r="L171" i="5"/>
  <c r="U170" i="5"/>
  <c r="L170" i="5"/>
  <c r="U169" i="5"/>
  <c r="L169" i="5"/>
  <c r="U168" i="5"/>
  <c r="L168" i="5"/>
  <c r="U167" i="5"/>
  <c r="L167" i="5"/>
  <c r="U166" i="5"/>
  <c r="L166" i="5"/>
  <c r="U165" i="5"/>
  <c r="L165" i="5"/>
  <c r="U164" i="5"/>
  <c r="L164" i="5"/>
  <c r="U163" i="5"/>
  <c r="L163" i="5"/>
  <c r="U162" i="5"/>
  <c r="L162" i="5"/>
  <c r="U161" i="5"/>
  <c r="L161" i="5"/>
  <c r="U160" i="5"/>
  <c r="L160" i="5"/>
  <c r="U159" i="5"/>
  <c r="L159" i="5"/>
  <c r="U158" i="5"/>
  <c r="L158" i="5"/>
  <c r="U157" i="5"/>
  <c r="L157" i="5"/>
  <c r="U156" i="5"/>
  <c r="L156" i="5"/>
  <c r="U155" i="5"/>
  <c r="L155" i="5"/>
  <c r="U154" i="5"/>
  <c r="L154" i="5"/>
  <c r="U153" i="5"/>
  <c r="L153" i="5"/>
  <c r="U152" i="5"/>
  <c r="L152" i="5"/>
  <c r="U151" i="5"/>
  <c r="L151" i="5"/>
  <c r="U150" i="5"/>
  <c r="L150" i="5"/>
  <c r="U149" i="5"/>
  <c r="L149" i="5"/>
  <c r="U148" i="5"/>
  <c r="L148" i="5"/>
  <c r="U147" i="5"/>
  <c r="L147" i="5"/>
  <c r="U146" i="5"/>
  <c r="L146" i="5"/>
  <c r="U145" i="5"/>
  <c r="L145" i="5"/>
  <c r="U144" i="5"/>
  <c r="L144" i="5"/>
  <c r="U143" i="5"/>
  <c r="L143" i="5"/>
  <c r="U142" i="5"/>
  <c r="L142" i="5"/>
  <c r="U141" i="5"/>
  <c r="L141" i="5"/>
  <c r="U140" i="5"/>
  <c r="L140" i="5"/>
  <c r="U139" i="5"/>
  <c r="L139" i="5"/>
  <c r="U138" i="5"/>
  <c r="L138" i="5"/>
  <c r="U137" i="5"/>
  <c r="L137" i="5"/>
  <c r="U136" i="5"/>
  <c r="L136" i="5"/>
  <c r="U135" i="5"/>
  <c r="L135" i="5"/>
  <c r="U134" i="5"/>
  <c r="L134" i="5"/>
  <c r="U133" i="5"/>
  <c r="L133" i="5"/>
  <c r="U132" i="5"/>
  <c r="L132" i="5"/>
  <c r="U131" i="5"/>
  <c r="L131" i="5"/>
  <c r="U130" i="5"/>
  <c r="L130" i="5"/>
  <c r="U129" i="5"/>
  <c r="L129" i="5"/>
  <c r="U128" i="5"/>
  <c r="L128" i="5"/>
  <c r="U127" i="5"/>
  <c r="L127" i="5"/>
  <c r="U126" i="5"/>
  <c r="L126" i="5"/>
  <c r="U125" i="5"/>
  <c r="L125" i="5"/>
  <c r="U124" i="5"/>
  <c r="L124" i="5"/>
  <c r="U123" i="5"/>
  <c r="L123" i="5"/>
  <c r="U122" i="5"/>
  <c r="L122" i="5"/>
  <c r="U121" i="5"/>
  <c r="L121" i="5"/>
  <c r="U120" i="5"/>
  <c r="L120" i="5"/>
  <c r="U119" i="5"/>
  <c r="L119" i="5"/>
  <c r="U118" i="5"/>
  <c r="L118" i="5"/>
  <c r="U117" i="5"/>
  <c r="L117" i="5"/>
  <c r="U116" i="5"/>
  <c r="L116" i="5"/>
  <c r="U115" i="5"/>
  <c r="L115" i="5"/>
  <c r="U114" i="5"/>
  <c r="L114" i="5"/>
  <c r="U113" i="5"/>
  <c r="L113" i="5"/>
  <c r="U112" i="5"/>
  <c r="L112" i="5"/>
  <c r="U111" i="5"/>
  <c r="L111" i="5"/>
  <c r="U110" i="5"/>
  <c r="L110" i="5"/>
  <c r="U109" i="5"/>
  <c r="L109" i="5"/>
  <c r="U108" i="5"/>
  <c r="L108" i="5"/>
  <c r="U107" i="5"/>
  <c r="L107" i="5"/>
  <c r="U106" i="5"/>
  <c r="L106" i="5"/>
  <c r="U105" i="5"/>
  <c r="L105" i="5"/>
  <c r="U104" i="5"/>
  <c r="L104" i="5"/>
  <c r="U103" i="5"/>
  <c r="L103" i="5"/>
  <c r="U102" i="5"/>
  <c r="L102" i="5"/>
  <c r="U101" i="5"/>
  <c r="L101" i="5"/>
  <c r="U100" i="5"/>
  <c r="L100" i="5"/>
  <c r="U99" i="5"/>
  <c r="L99" i="5"/>
  <c r="U98" i="5"/>
  <c r="L98" i="5"/>
  <c r="U97" i="5"/>
  <c r="L97" i="5"/>
  <c r="U96" i="5"/>
  <c r="L96" i="5"/>
  <c r="U95" i="5"/>
  <c r="L95" i="5"/>
  <c r="U94" i="5"/>
  <c r="L94" i="5"/>
  <c r="U93" i="5"/>
  <c r="L93" i="5"/>
  <c r="U92" i="5"/>
  <c r="L92" i="5"/>
  <c r="U91" i="5"/>
  <c r="L91" i="5"/>
  <c r="U90" i="5"/>
  <c r="L90" i="5"/>
  <c r="U89" i="5"/>
  <c r="L89" i="5"/>
  <c r="U88" i="5"/>
  <c r="L88" i="5"/>
  <c r="U87" i="5"/>
  <c r="L87" i="5"/>
  <c r="U86" i="5"/>
  <c r="L86" i="5"/>
  <c r="U85" i="5"/>
  <c r="L85" i="5"/>
  <c r="U84" i="5"/>
  <c r="L84" i="5"/>
  <c r="U83" i="5"/>
  <c r="L83" i="5"/>
  <c r="U82" i="5"/>
  <c r="L82" i="5"/>
  <c r="U81" i="5"/>
  <c r="L81" i="5"/>
  <c r="U80" i="5"/>
  <c r="L80" i="5"/>
  <c r="U79" i="5"/>
  <c r="L79" i="5"/>
  <c r="U78" i="5"/>
  <c r="L78" i="5"/>
  <c r="U77" i="5"/>
  <c r="L77" i="5"/>
  <c r="U76" i="5"/>
  <c r="L76" i="5"/>
  <c r="U75" i="5"/>
  <c r="L75" i="5"/>
  <c r="U74" i="5"/>
  <c r="L74" i="5"/>
  <c r="U73" i="5"/>
  <c r="L73" i="5"/>
  <c r="U72" i="5"/>
  <c r="L72" i="5"/>
  <c r="U71" i="5"/>
  <c r="L71" i="5"/>
  <c r="U70" i="5"/>
  <c r="L70" i="5"/>
  <c r="U69" i="5"/>
  <c r="L69" i="5"/>
  <c r="U68" i="5"/>
  <c r="L68" i="5"/>
  <c r="U67" i="5"/>
  <c r="L67" i="5"/>
  <c r="U66" i="5"/>
  <c r="L66" i="5"/>
  <c r="U65" i="5"/>
  <c r="L65" i="5"/>
  <c r="U64" i="5"/>
  <c r="L64" i="5"/>
  <c r="U63" i="5"/>
  <c r="L63" i="5"/>
  <c r="U62" i="5"/>
  <c r="L62" i="5"/>
  <c r="U61" i="5"/>
  <c r="L61" i="5"/>
  <c r="U60" i="5"/>
  <c r="L60" i="5"/>
  <c r="U59" i="5"/>
  <c r="L59" i="5"/>
  <c r="U58" i="5"/>
  <c r="L58" i="5"/>
  <c r="U57" i="5"/>
  <c r="L57" i="5"/>
  <c r="U56" i="5"/>
  <c r="L56" i="5"/>
  <c r="U55" i="5"/>
  <c r="L55" i="5"/>
  <c r="U54" i="5"/>
  <c r="L54" i="5"/>
  <c r="U53" i="5"/>
  <c r="L53" i="5"/>
  <c r="U52" i="5"/>
  <c r="L52" i="5"/>
  <c r="U51" i="5"/>
  <c r="L51" i="5"/>
  <c r="U50" i="5"/>
  <c r="L50" i="5"/>
  <c r="U49" i="5"/>
  <c r="L49" i="5"/>
  <c r="U48" i="5"/>
  <c r="L48" i="5"/>
  <c r="U47" i="5"/>
  <c r="L47" i="5"/>
  <c r="U46" i="5"/>
  <c r="L46" i="5"/>
  <c r="U45" i="5"/>
  <c r="L45" i="5"/>
  <c r="U44" i="5"/>
  <c r="L44" i="5"/>
  <c r="U43" i="5"/>
  <c r="L43" i="5"/>
  <c r="U42" i="5"/>
  <c r="L42" i="5"/>
  <c r="U41" i="5"/>
  <c r="L41" i="5"/>
  <c r="U40" i="5"/>
  <c r="L40" i="5"/>
  <c r="U39" i="5"/>
  <c r="L39" i="5"/>
  <c r="U38" i="5"/>
  <c r="L38" i="5"/>
  <c r="U37" i="5"/>
  <c r="L37" i="5"/>
  <c r="U36" i="5"/>
  <c r="L36" i="5"/>
  <c r="U35" i="5"/>
  <c r="L35" i="5"/>
  <c r="U34" i="5"/>
  <c r="L34" i="5"/>
  <c r="U33" i="5"/>
  <c r="L33" i="5"/>
  <c r="U32" i="5"/>
  <c r="L32" i="5"/>
  <c r="U31" i="5"/>
  <c r="L31" i="5"/>
  <c r="U30" i="5"/>
  <c r="L30" i="5"/>
  <c r="U29" i="5"/>
  <c r="L29" i="5"/>
  <c r="U28" i="5"/>
  <c r="L28" i="5"/>
  <c r="U27" i="5"/>
  <c r="L27" i="5"/>
  <c r="U26" i="5"/>
  <c r="L26" i="5"/>
  <c r="U25" i="5"/>
  <c r="L25" i="5"/>
  <c r="U24" i="5"/>
  <c r="L24" i="5"/>
  <c r="U23" i="5"/>
  <c r="L23" i="5"/>
  <c r="U22" i="5"/>
  <c r="L22" i="5"/>
  <c r="U21" i="5"/>
  <c r="L21" i="5"/>
  <c r="U20" i="5"/>
  <c r="L20" i="5"/>
  <c r="U19" i="5"/>
  <c r="L19" i="5"/>
  <c r="U18" i="5"/>
  <c r="L18" i="5"/>
  <c r="U17" i="5"/>
  <c r="L17" i="5"/>
  <c r="U16" i="5"/>
  <c r="L16" i="5"/>
  <c r="U15" i="5"/>
  <c r="L15" i="5"/>
  <c r="U14" i="5"/>
  <c r="L14" i="5"/>
  <c r="U13" i="5"/>
  <c r="L13" i="5"/>
  <c r="U12" i="5"/>
  <c r="L12" i="5"/>
  <c r="U11" i="5"/>
  <c r="L11" i="5"/>
  <c r="U10" i="5"/>
  <c r="L10" i="5"/>
  <c r="U9" i="5"/>
  <c r="L9" i="5"/>
  <c r="U8" i="5"/>
  <c r="L8" i="5"/>
  <c r="U7" i="5"/>
  <c r="L7" i="5"/>
  <c r="U6" i="5"/>
  <c r="L6" i="5"/>
  <c r="U5" i="5"/>
  <c r="L5" i="5"/>
  <c r="U4" i="5"/>
  <c r="L4" i="5"/>
  <c r="U3" i="5"/>
  <c r="L3" i="5"/>
  <c r="B5" i="4"/>
  <c r="B6" i="4"/>
  <c r="B7" i="4"/>
  <c r="B8" i="4"/>
  <c r="B9" i="4"/>
  <c r="B10" i="4"/>
  <c r="B11" i="4"/>
  <c r="B12" i="4"/>
  <c r="B4" i="4"/>
</calcChain>
</file>

<file path=xl/sharedStrings.xml><?xml version="1.0" encoding="utf-8"?>
<sst xmlns="http://schemas.openxmlformats.org/spreadsheetml/2006/main" count="147" uniqueCount="111">
  <si>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</si>
  <si>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</si>
  <si>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</si>
  <si>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</si>
  <si>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</si>
  <si>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</si>
  <si>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</si>
  <si>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</si>
  <si>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</si>
  <si>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</si>
  <si>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</si>
  <si>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</si>
  <si>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</si>
  <si>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</si>
  <si>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</si>
  <si>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</si>
  <si>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</si>
  <si>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</si>
  <si>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TreePlan Student License</t>
  </si>
  <si>
    <t>For Education Only</t>
  </si>
  <si>
    <t>Comprar 10</t>
  </si>
  <si>
    <t>Comprar 20</t>
  </si>
  <si>
    <t>Comprar 30</t>
  </si>
  <si>
    <t>E</t>
  </si>
  <si>
    <t>Vender 10</t>
  </si>
  <si>
    <t>Vender 20</t>
  </si>
  <si>
    <t>Vender 30</t>
  </si>
  <si>
    <t>Trimestre</t>
  </si>
  <si>
    <t>I</t>
  </si>
  <si>
    <t>II</t>
  </si>
  <si>
    <t>III</t>
  </si>
  <si>
    <t>IV</t>
  </si>
  <si>
    <t>Ventas  a</t>
  </si>
  <si>
    <t xml:space="preserve">Método de Winters para Ventas a </t>
  </si>
  <si>
    <t>Método multiplicativo</t>
  </si>
  <si>
    <t>Datos     Ventas a</t>
  </si>
  <si>
    <t>Longitud  36</t>
  </si>
  <si>
    <t>Constantes de suavización</t>
  </si>
  <si>
    <t>α (nivel)       0.2</t>
  </si>
  <si>
    <t>γ (tendencia)   0.6</t>
  </si>
  <si>
    <t>δ (estacional)  0.5</t>
  </si>
  <si>
    <t>Medidas de exactitud</t>
  </si>
  <si>
    <t>MAPE      50</t>
  </si>
  <si>
    <t>MAD      277</t>
  </si>
  <si>
    <t>MSD   131155</t>
  </si>
  <si>
    <t>Pronósticos</t>
  </si>
  <si>
    <t>Período  Pronóstico  Inferior  Superior</t>
  </si>
  <si>
    <t>37          1232.79    554.07   1911.50</t>
  </si>
  <si>
    <t>38          1497.07    717.98   2276.15</t>
  </si>
  <si>
    <t>39          2478.11   1577.10   3379.13</t>
  </si>
  <si>
    <t>40          1770.86    733.93   2807.78</t>
  </si>
  <si>
    <t xml:space="preserve">Suavización exponencial simple para Ventas a </t>
  </si>
  <si>
    <t>Constante de suavización</t>
  </si>
  <si>
    <t>α  0.2</t>
  </si>
  <si>
    <t>MAPE      54</t>
  </si>
  <si>
    <t>MAD      417</t>
  </si>
  <si>
    <t>MSD   296574</t>
  </si>
  <si>
    <t>37          1799.70   779.232   2820.16</t>
  </si>
  <si>
    <t>38          1799.70   779.232   2820.16</t>
  </si>
  <si>
    <t>39          1799.70   779.232   2820.16</t>
  </si>
  <si>
    <t>40          1799.70   779.232   2820.16</t>
  </si>
  <si>
    <t xml:space="preserve">Promedio móvil de Ventas a </t>
  </si>
  <si>
    <t>Datos                        Ventas a</t>
  </si>
  <si>
    <t>Longitud                     36</t>
  </si>
  <si>
    <t>Número de valores faltantes  0</t>
  </si>
  <si>
    <t>Promedio móvil</t>
  </si>
  <si>
    <t>Longitud  3</t>
  </si>
  <si>
    <t>MAPE      53</t>
  </si>
  <si>
    <t>MAD      371</t>
  </si>
  <si>
    <t>MSD   245008</t>
  </si>
  <si>
    <t>37             1898   927.851   2868.15</t>
  </si>
  <si>
    <t>38             1898   927.851   2868.15</t>
  </si>
  <si>
    <t>39             1898   927.851   2868.15</t>
  </si>
  <si>
    <t>40             1898   927.851   2868.15</t>
  </si>
  <si>
    <t>Autos alemanes</t>
  </si>
  <si>
    <t>Autos Japoneses</t>
  </si>
  <si>
    <t>Tiempo requerido para reparar (exponencial) Ambos Carros</t>
  </si>
  <si>
    <t>Simulaciones</t>
  </si>
  <si>
    <t>Aleatorio</t>
  </si>
  <si>
    <t>Tiempo entre llegadas</t>
  </si>
  <si>
    <t>Tiempo de servicio</t>
  </si>
  <si>
    <t>Hora de llegada</t>
  </si>
  <si>
    <t>Inicio servicio</t>
  </si>
  <si>
    <t>Tiempo servicio completo</t>
  </si>
  <si>
    <t>Tiempo espera</t>
  </si>
  <si>
    <t>Tiempo de espera</t>
  </si>
  <si>
    <t>Media</t>
  </si>
  <si>
    <t>Autos Alemanes</t>
  </si>
  <si>
    <t>Tasa llegada</t>
  </si>
  <si>
    <t>Tiempo entre llegadas (exponencial)</t>
  </si>
  <si>
    <t xml:space="preserve">Demanda </t>
  </si>
  <si>
    <t>Des. Stádndar</t>
  </si>
  <si>
    <t>España L</t>
  </si>
  <si>
    <t>España Cu</t>
  </si>
  <si>
    <t>España Ctrs</t>
  </si>
  <si>
    <t>USA L</t>
  </si>
  <si>
    <t>USA Cu</t>
  </si>
  <si>
    <t>USA Ctrs</t>
  </si>
  <si>
    <t>Ia</t>
  </si>
  <si>
    <t>Co</t>
  </si>
  <si>
    <t>Nivel de servicio</t>
  </si>
  <si>
    <t>España</t>
  </si>
  <si>
    <t>USA</t>
  </si>
  <si>
    <t>Q</t>
  </si>
  <si>
    <t>Co anual</t>
  </si>
  <si>
    <t>Ch anual</t>
  </si>
  <si>
    <t>C compra anual</t>
  </si>
  <si>
    <t>Ct</t>
  </si>
  <si>
    <t>ROP</t>
  </si>
  <si>
    <t>B</t>
  </si>
  <si>
    <t>Desviación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</si>
</sst>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Helv"/>
    </font>
    <font>
      <sz val="12"/>
      <color theme="1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2" fillId="0" borderId="3" xfId="0" applyFont="1" applyBorder="1"/>
    <xf numFmtId="0" fontId="7" fillId="0" borderId="0" xfId="154"/>
    <xf numFmtId="0" fontId="7" fillId="0" borderId="0" xfId="154" applyAlignment="1">
      <alignment horizontal="center"/>
    </xf>
    <xf numFmtId="0" fontId="8" fillId="2" borderId="0" xfId="154" applyFont="1" applyFill="1" applyAlignment="1">
      <alignment horizontal="center"/>
    </xf>
    <xf numFmtId="0" fontId="8" fillId="3" borderId="0" xfId="154" applyFont="1" applyFill="1" applyAlignment="1">
      <alignment horizontal="center"/>
    </xf>
    <xf numFmtId="0" fontId="7" fillId="0" borderId="8" xfId="154" applyBorder="1" applyAlignment="1">
      <alignment horizontal="center"/>
    </xf>
    <xf numFmtId="0" fontId="7" fillId="0" borderId="2" xfId="154" applyBorder="1" applyAlignment="1">
      <alignment horizontal="center"/>
    </xf>
    <xf numFmtId="0" fontId="7" fillId="2" borderId="0" xfId="154" applyFill="1" applyAlignment="1">
      <alignment horizontal="center"/>
    </xf>
    <xf numFmtId="0" fontId="7" fillId="3" borderId="0" xfId="154" applyFill="1" applyAlignment="1">
      <alignment horizontal="center"/>
    </xf>
    <xf numFmtId="0" fontId="7" fillId="0" borderId="0" xfId="154" applyBorder="1" applyAlignment="1">
      <alignment horizontal="center"/>
    </xf>
    <xf numFmtId="0" fontId="8" fillId="2" borderId="3" xfId="154" applyFont="1" applyFill="1" applyBorder="1" applyAlignment="1">
      <alignment horizontal="center"/>
    </xf>
    <xf numFmtId="0" fontId="8" fillId="2" borderId="5" xfId="154" applyFont="1" applyFill="1" applyBorder="1" applyAlignment="1">
      <alignment horizontal="center"/>
    </xf>
    <xf numFmtId="0" fontId="7" fillId="2" borderId="6" xfId="154" applyFill="1" applyBorder="1" applyAlignment="1">
      <alignment horizontal="center"/>
    </xf>
    <xf numFmtId="0" fontId="7" fillId="2" borderId="7" xfId="154" applyFill="1" applyBorder="1" applyAlignment="1">
      <alignment horizontal="center"/>
    </xf>
    <xf numFmtId="0" fontId="7" fillId="2" borderId="8" xfId="154" applyFill="1" applyBorder="1" applyAlignment="1">
      <alignment horizontal="center"/>
    </xf>
    <xf numFmtId="0" fontId="7" fillId="2" borderId="2" xfId="154" applyFill="1" applyBorder="1" applyAlignment="1">
      <alignment horizontal="center"/>
    </xf>
    <xf numFmtId="0" fontId="7" fillId="3" borderId="6" xfId="154" applyFill="1" applyBorder="1" applyAlignment="1">
      <alignment horizontal="center"/>
    </xf>
    <xf numFmtId="0" fontId="7" fillId="3" borderId="7" xfId="154" applyFill="1" applyBorder="1" applyAlignment="1">
      <alignment horizontal="center"/>
    </xf>
    <xf numFmtId="0" fontId="7" fillId="3" borderId="8" xfId="154" applyFill="1" applyBorder="1" applyAlignment="1">
      <alignment horizontal="center"/>
    </xf>
    <xf numFmtId="0" fontId="7" fillId="3" borderId="2" xfId="154" applyFill="1" applyBorder="1" applyAlignment="1">
      <alignment horizontal="center"/>
    </xf>
    <xf numFmtId="0" fontId="7" fillId="0" borderId="0" xfId="154" applyFill="1" applyBorder="1" applyAlignment="1">
      <alignment horizontal="center"/>
    </xf>
    <xf numFmtId="0" fontId="7" fillId="0" borderId="0" xfId="154" applyFill="1"/>
    <xf numFmtId="0" fontId="7" fillId="0" borderId="0" xfId="154" applyBorder="1"/>
    <xf numFmtId="3" fontId="0" fillId="0" borderId="0" xfId="0" applyNumberFormat="1"/>
    <xf numFmtId="9" fontId="0" fillId="0" borderId="0" xfId="156" applyFont="1"/>
    <xf numFmtId="165" fontId="0" fillId="0" borderId="0" xfId="0" applyNumberFormat="1"/>
    <xf numFmtId="3" fontId="0" fillId="4" borderId="0" xfId="0" applyNumberFormat="1" applyFill="1"/>
    <xf numFmtId="3" fontId="0" fillId="0" borderId="0" xfId="0" applyNumberFormat="1" applyAlignment="1">
      <alignment horizontal="center" vertical="center"/>
    </xf>
    <xf numFmtId="0" fontId="8" fillId="2" borderId="0" xfId="154" applyFont="1" applyFill="1" applyAlignment="1">
      <alignment horizontal="center"/>
    </xf>
    <xf numFmtId="0" fontId="8" fillId="3" borderId="0" xfId="154" applyFont="1" applyFill="1" applyAlignment="1">
      <alignment horizontal="center"/>
    </xf>
    <xf numFmtId="0" fontId="8" fillId="0" borderId="3" xfId="154" applyFont="1" applyBorder="1" applyAlignment="1">
      <alignment horizontal="center"/>
    </xf>
    <xf numFmtId="0" fontId="8" fillId="0" borderId="5" xfId="154" applyFont="1" applyBorder="1" applyAlignment="1">
      <alignment horizontal="center"/>
    </xf>
    <xf numFmtId="0" fontId="8" fillId="3" borderId="3" xfId="154" applyFont="1" applyFill="1" applyBorder="1" applyAlignment="1">
      <alignment horizontal="center"/>
    </xf>
    <xf numFmtId="0" fontId="8" fillId="3" borderId="5" xfId="154" applyFont="1" applyFill="1" applyBorder="1" applyAlignment="1">
      <alignment horizontal="center"/>
    </xf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7" builtinId="8" hidden="1"/>
    <cellStyle name="Hyperlink" xfId="159" builtinId="8" hidden="1"/>
    <cellStyle name="Normal" xfId="0" builtinId="0"/>
    <cellStyle name="Normal 2" xfId="99"/>
    <cellStyle name="Normal 3" xfId="154"/>
    <cellStyle name="Percent" xfId="156" builtinId="5"/>
    <cellStyle name="Percent 2" xfId="15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16</xdr:row>
      <xdr:rowOff>0</xdr:rowOff>
    </xdr:from>
    <xdr:to>
      <xdr:col>8</xdr:col>
      <xdr:colOff>12700</xdr:colOff>
      <xdr:row>16</xdr:row>
      <xdr:rowOff>152400</xdr:rowOff>
    </xdr:to>
    <xdr:sp macro="" textlink="">
      <xdr:nvSpPr>
        <xdr:cNvPr id="2" name="Circle 25"/>
        <xdr:cNvSpPr/>
      </xdr:nvSpPr>
      <xdr:spPr>
        <a:xfrm>
          <a:off x="4483100" y="3048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16</xdr:row>
      <xdr:rowOff>76200</xdr:rowOff>
    </xdr:from>
    <xdr:to>
      <xdr:col>7</xdr:col>
      <xdr:colOff>0</xdr:colOff>
      <xdr:row>16</xdr:row>
      <xdr:rowOff>76200</xdr:rowOff>
    </xdr:to>
    <xdr:sp macro="" textlink="">
      <xdr:nvSpPr>
        <xdr:cNvPr id="3" name="Line 48"/>
        <xdr:cNvSpPr>
          <a:spLocks noChangeShapeType="1"/>
        </xdr:cNvSpPr>
      </xdr:nvSpPr>
      <xdr:spPr bwMode="auto">
        <a:xfrm>
          <a:off x="2832100" y="3124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12700</xdr:colOff>
      <xdr:row>16</xdr:row>
      <xdr:rowOff>76200</xdr:rowOff>
    </xdr:from>
    <xdr:to>
      <xdr:col>5</xdr:col>
      <xdr:colOff>0</xdr:colOff>
      <xdr:row>31</xdr:row>
      <xdr:rowOff>76200</xdr:rowOff>
    </xdr:to>
    <xdr:sp macro="" textlink="">
      <xdr:nvSpPr>
        <xdr:cNvPr id="4" name="Line 49"/>
        <xdr:cNvSpPr>
          <a:spLocks noChangeShapeType="1"/>
        </xdr:cNvSpPr>
      </xdr:nvSpPr>
      <xdr:spPr bwMode="auto">
        <a:xfrm flipV="1">
          <a:off x="2628900" y="3124200"/>
          <a:ext cx="203200" cy="2857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8</xdr:col>
      <xdr:colOff>12700</xdr:colOff>
      <xdr:row>31</xdr:row>
      <xdr:rowOff>152400</xdr:rowOff>
    </xdr:to>
    <xdr:sp macro="" textlink="">
      <xdr:nvSpPr>
        <xdr:cNvPr id="5" name="Circle 26"/>
        <xdr:cNvSpPr/>
      </xdr:nvSpPr>
      <xdr:spPr>
        <a:xfrm>
          <a:off x="4483100" y="59055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7</xdr:col>
      <xdr:colOff>0</xdr:colOff>
      <xdr:row>31</xdr:row>
      <xdr:rowOff>76200</xdr:rowOff>
    </xdr:to>
    <xdr:sp macro="" textlink="">
      <xdr:nvSpPr>
        <xdr:cNvPr id="6" name="Line 50"/>
        <xdr:cNvSpPr>
          <a:spLocks noChangeShapeType="1"/>
        </xdr:cNvSpPr>
      </xdr:nvSpPr>
      <xdr:spPr bwMode="auto">
        <a:xfrm>
          <a:off x="2832100" y="5981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12700</xdr:colOff>
      <xdr:row>31</xdr:row>
      <xdr:rowOff>76200</xdr:rowOff>
    </xdr:from>
    <xdr:to>
      <xdr:col>5</xdr:col>
      <xdr:colOff>0</xdr:colOff>
      <xdr:row>31</xdr:row>
      <xdr:rowOff>76200</xdr:rowOff>
    </xdr:to>
    <xdr:sp macro="" textlink="">
      <xdr:nvSpPr>
        <xdr:cNvPr id="7" name="Line 51"/>
        <xdr:cNvSpPr>
          <a:spLocks noChangeShapeType="1"/>
        </xdr:cNvSpPr>
      </xdr:nvSpPr>
      <xdr:spPr bwMode="auto">
        <a:xfrm>
          <a:off x="2628900" y="5981700"/>
          <a:ext cx="203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8</xdr:col>
      <xdr:colOff>12700</xdr:colOff>
      <xdr:row>46</xdr:row>
      <xdr:rowOff>152400</xdr:rowOff>
    </xdr:to>
    <xdr:sp macro="" textlink="">
      <xdr:nvSpPr>
        <xdr:cNvPr id="8" name="Circle 27"/>
        <xdr:cNvSpPr/>
      </xdr:nvSpPr>
      <xdr:spPr>
        <a:xfrm>
          <a:off x="4483100" y="8763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46</xdr:row>
      <xdr:rowOff>76200</xdr:rowOff>
    </xdr:from>
    <xdr:to>
      <xdr:col>7</xdr:col>
      <xdr:colOff>0</xdr:colOff>
      <xdr:row>46</xdr:row>
      <xdr:rowOff>76200</xdr:rowOff>
    </xdr:to>
    <xdr:sp macro="" textlink="">
      <xdr:nvSpPr>
        <xdr:cNvPr id="9" name="Line 52"/>
        <xdr:cNvSpPr>
          <a:spLocks noChangeShapeType="1"/>
        </xdr:cNvSpPr>
      </xdr:nvSpPr>
      <xdr:spPr bwMode="auto">
        <a:xfrm>
          <a:off x="2832100" y="8839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12700</xdr:colOff>
      <xdr:row>31</xdr:row>
      <xdr:rowOff>76200</xdr:rowOff>
    </xdr:from>
    <xdr:to>
      <xdr:col>5</xdr:col>
      <xdr:colOff>0</xdr:colOff>
      <xdr:row>46</xdr:row>
      <xdr:rowOff>76200</xdr:rowOff>
    </xdr:to>
    <xdr:sp macro="" textlink="">
      <xdr:nvSpPr>
        <xdr:cNvPr id="10" name="Line 53"/>
        <xdr:cNvSpPr>
          <a:spLocks noChangeShapeType="1"/>
        </xdr:cNvSpPr>
      </xdr:nvSpPr>
      <xdr:spPr bwMode="auto">
        <a:xfrm>
          <a:off x="2628900" y="5981700"/>
          <a:ext cx="203200" cy="2857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12700</xdr:colOff>
      <xdr:row>11</xdr:row>
      <xdr:rowOff>152400</xdr:rowOff>
    </xdr:to>
    <xdr:sp macro="" textlink="">
      <xdr:nvSpPr>
        <xdr:cNvPr id="11" name="Triangle 28"/>
        <xdr:cNvSpPr/>
      </xdr:nvSpPr>
      <xdr:spPr>
        <a:xfrm rot="16200000">
          <a:off x="6489700" y="209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11</xdr:row>
      <xdr:rowOff>76200</xdr:rowOff>
    </xdr:from>
    <xdr:to>
      <xdr:col>11</xdr:col>
      <xdr:colOff>0</xdr:colOff>
      <xdr:row>11</xdr:row>
      <xdr:rowOff>76200</xdr:rowOff>
    </xdr:to>
    <xdr:sp macro="" textlink="">
      <xdr:nvSpPr>
        <xdr:cNvPr id="12" name="Line 54"/>
        <xdr:cNvSpPr>
          <a:spLocks noChangeShapeType="1"/>
        </xdr:cNvSpPr>
      </xdr:nvSpPr>
      <xdr:spPr bwMode="auto">
        <a:xfrm>
          <a:off x="4838700" y="2171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11</xdr:row>
      <xdr:rowOff>76200</xdr:rowOff>
    </xdr:from>
    <xdr:to>
      <xdr:col>9</xdr:col>
      <xdr:colOff>0</xdr:colOff>
      <xdr:row>16</xdr:row>
      <xdr:rowOff>76200</xdr:rowOff>
    </xdr:to>
    <xdr:sp macro="" textlink="">
      <xdr:nvSpPr>
        <xdr:cNvPr id="13" name="Line 55"/>
        <xdr:cNvSpPr>
          <a:spLocks noChangeShapeType="1"/>
        </xdr:cNvSpPr>
      </xdr:nvSpPr>
      <xdr:spPr bwMode="auto">
        <a:xfrm flipV="1">
          <a:off x="4635500" y="2171700"/>
          <a:ext cx="203200" cy="952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12700</xdr:colOff>
      <xdr:row>16</xdr:row>
      <xdr:rowOff>152400</xdr:rowOff>
    </xdr:to>
    <xdr:sp macro="" textlink="">
      <xdr:nvSpPr>
        <xdr:cNvPr id="14" name="Triangle 29"/>
        <xdr:cNvSpPr/>
      </xdr:nvSpPr>
      <xdr:spPr>
        <a:xfrm rot="16200000">
          <a:off x="6489700" y="3048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16</xdr:row>
      <xdr:rowOff>76200</xdr:rowOff>
    </xdr:from>
    <xdr:to>
      <xdr:col>11</xdr:col>
      <xdr:colOff>0</xdr:colOff>
      <xdr:row>16</xdr:row>
      <xdr:rowOff>76200</xdr:rowOff>
    </xdr:to>
    <xdr:sp macro="" textlink="">
      <xdr:nvSpPr>
        <xdr:cNvPr id="15" name="Line 56"/>
        <xdr:cNvSpPr>
          <a:spLocks noChangeShapeType="1"/>
        </xdr:cNvSpPr>
      </xdr:nvSpPr>
      <xdr:spPr bwMode="auto">
        <a:xfrm>
          <a:off x="4838700" y="3124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16</xdr:row>
      <xdr:rowOff>76200</xdr:rowOff>
    </xdr:from>
    <xdr:to>
      <xdr:col>9</xdr:col>
      <xdr:colOff>0</xdr:colOff>
      <xdr:row>16</xdr:row>
      <xdr:rowOff>76200</xdr:rowOff>
    </xdr:to>
    <xdr:sp macro="" textlink="">
      <xdr:nvSpPr>
        <xdr:cNvPr id="16" name="Line 57"/>
        <xdr:cNvSpPr>
          <a:spLocks noChangeShapeType="1"/>
        </xdr:cNvSpPr>
      </xdr:nvSpPr>
      <xdr:spPr bwMode="auto">
        <a:xfrm>
          <a:off x="4635500" y="3124200"/>
          <a:ext cx="203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12</xdr:col>
      <xdr:colOff>12700</xdr:colOff>
      <xdr:row>21</xdr:row>
      <xdr:rowOff>152400</xdr:rowOff>
    </xdr:to>
    <xdr:sp macro="" textlink="">
      <xdr:nvSpPr>
        <xdr:cNvPr id="17" name="Triangle 30"/>
        <xdr:cNvSpPr/>
      </xdr:nvSpPr>
      <xdr:spPr>
        <a:xfrm rot="16200000">
          <a:off x="6489700" y="4000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21</xdr:row>
      <xdr:rowOff>76200</xdr:rowOff>
    </xdr:from>
    <xdr:to>
      <xdr:col>11</xdr:col>
      <xdr:colOff>0</xdr:colOff>
      <xdr:row>21</xdr:row>
      <xdr:rowOff>76200</xdr:rowOff>
    </xdr:to>
    <xdr:sp macro="" textlink="">
      <xdr:nvSpPr>
        <xdr:cNvPr id="18" name="Line 58"/>
        <xdr:cNvSpPr>
          <a:spLocks noChangeShapeType="1"/>
        </xdr:cNvSpPr>
      </xdr:nvSpPr>
      <xdr:spPr bwMode="auto">
        <a:xfrm>
          <a:off x="4838700" y="4076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16</xdr:row>
      <xdr:rowOff>76200</xdr:rowOff>
    </xdr:from>
    <xdr:to>
      <xdr:col>9</xdr:col>
      <xdr:colOff>0</xdr:colOff>
      <xdr:row>21</xdr:row>
      <xdr:rowOff>76200</xdr:rowOff>
    </xdr:to>
    <xdr:sp macro="" textlink="">
      <xdr:nvSpPr>
        <xdr:cNvPr id="19" name="Line 59"/>
        <xdr:cNvSpPr>
          <a:spLocks noChangeShapeType="1"/>
        </xdr:cNvSpPr>
      </xdr:nvSpPr>
      <xdr:spPr bwMode="auto">
        <a:xfrm>
          <a:off x="4635500" y="3124200"/>
          <a:ext cx="203200" cy="952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12700</xdr:colOff>
      <xdr:row>26</xdr:row>
      <xdr:rowOff>152400</xdr:rowOff>
    </xdr:to>
    <xdr:sp macro="" textlink="">
      <xdr:nvSpPr>
        <xdr:cNvPr id="20" name="Triangle 1023"/>
        <xdr:cNvSpPr/>
      </xdr:nvSpPr>
      <xdr:spPr>
        <a:xfrm rot="16200000">
          <a:off x="6489700" y="4953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26</xdr:row>
      <xdr:rowOff>76200</xdr:rowOff>
    </xdr:from>
    <xdr:to>
      <xdr:col>11</xdr:col>
      <xdr:colOff>0</xdr:colOff>
      <xdr:row>26</xdr:row>
      <xdr:rowOff>76200</xdr:rowOff>
    </xdr:to>
    <xdr:sp macro="" textlink="">
      <xdr:nvSpPr>
        <xdr:cNvPr id="21" name="Line 60"/>
        <xdr:cNvSpPr>
          <a:spLocks noChangeShapeType="1"/>
        </xdr:cNvSpPr>
      </xdr:nvSpPr>
      <xdr:spPr bwMode="auto">
        <a:xfrm>
          <a:off x="4838700" y="5029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26</xdr:row>
      <xdr:rowOff>76200</xdr:rowOff>
    </xdr:from>
    <xdr:to>
      <xdr:col>9</xdr:col>
      <xdr:colOff>0</xdr:colOff>
      <xdr:row>31</xdr:row>
      <xdr:rowOff>76200</xdr:rowOff>
    </xdr:to>
    <xdr:sp macro="" textlink="">
      <xdr:nvSpPr>
        <xdr:cNvPr id="22" name="Line 61"/>
        <xdr:cNvSpPr>
          <a:spLocks noChangeShapeType="1"/>
        </xdr:cNvSpPr>
      </xdr:nvSpPr>
      <xdr:spPr bwMode="auto">
        <a:xfrm flipV="1">
          <a:off x="4635500" y="5029200"/>
          <a:ext cx="203200" cy="952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12</xdr:col>
      <xdr:colOff>12700</xdr:colOff>
      <xdr:row>31</xdr:row>
      <xdr:rowOff>152400</xdr:rowOff>
    </xdr:to>
    <xdr:sp macro="" textlink="">
      <xdr:nvSpPr>
        <xdr:cNvPr id="23" name="Triangle 1085"/>
        <xdr:cNvSpPr/>
      </xdr:nvSpPr>
      <xdr:spPr>
        <a:xfrm rot="16200000">
          <a:off x="6489700" y="590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" name="Line 62"/>
        <xdr:cNvSpPr>
          <a:spLocks noChangeShapeType="1"/>
        </xdr:cNvSpPr>
      </xdr:nvSpPr>
      <xdr:spPr bwMode="auto">
        <a:xfrm>
          <a:off x="4838700" y="5981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31</xdr:row>
      <xdr:rowOff>76200</xdr:rowOff>
    </xdr:from>
    <xdr:to>
      <xdr:col>9</xdr:col>
      <xdr:colOff>0</xdr:colOff>
      <xdr:row>31</xdr:row>
      <xdr:rowOff>76200</xdr:rowOff>
    </xdr:to>
    <xdr:sp macro="" textlink="">
      <xdr:nvSpPr>
        <xdr:cNvPr id="25" name="Line 63"/>
        <xdr:cNvSpPr>
          <a:spLocks noChangeShapeType="1"/>
        </xdr:cNvSpPr>
      </xdr:nvSpPr>
      <xdr:spPr bwMode="auto">
        <a:xfrm>
          <a:off x="4635500" y="5981700"/>
          <a:ext cx="203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12</xdr:col>
      <xdr:colOff>12700</xdr:colOff>
      <xdr:row>36</xdr:row>
      <xdr:rowOff>152400</xdr:rowOff>
    </xdr:to>
    <xdr:sp macro="" textlink="">
      <xdr:nvSpPr>
        <xdr:cNvPr id="26" name="Triangle 1088"/>
        <xdr:cNvSpPr/>
      </xdr:nvSpPr>
      <xdr:spPr>
        <a:xfrm rot="16200000">
          <a:off x="6489700" y="6858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36</xdr:row>
      <xdr:rowOff>76200</xdr:rowOff>
    </xdr:from>
    <xdr:to>
      <xdr:col>11</xdr:col>
      <xdr:colOff>0</xdr:colOff>
      <xdr:row>36</xdr:row>
      <xdr:rowOff>76200</xdr:rowOff>
    </xdr:to>
    <xdr:sp macro="" textlink="">
      <xdr:nvSpPr>
        <xdr:cNvPr id="27" name="Line 64"/>
        <xdr:cNvSpPr>
          <a:spLocks noChangeShapeType="1"/>
        </xdr:cNvSpPr>
      </xdr:nvSpPr>
      <xdr:spPr bwMode="auto">
        <a:xfrm>
          <a:off x="4838700" y="6934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31</xdr:row>
      <xdr:rowOff>76200</xdr:rowOff>
    </xdr:from>
    <xdr:to>
      <xdr:col>9</xdr:col>
      <xdr:colOff>0</xdr:colOff>
      <xdr:row>36</xdr:row>
      <xdr:rowOff>76200</xdr:rowOff>
    </xdr:to>
    <xdr:sp macro="" textlink="">
      <xdr:nvSpPr>
        <xdr:cNvPr id="28" name="Line 65"/>
        <xdr:cNvSpPr>
          <a:spLocks noChangeShapeType="1"/>
        </xdr:cNvSpPr>
      </xdr:nvSpPr>
      <xdr:spPr bwMode="auto">
        <a:xfrm>
          <a:off x="4635500" y="5981700"/>
          <a:ext cx="203200" cy="952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12</xdr:col>
      <xdr:colOff>12700</xdr:colOff>
      <xdr:row>41</xdr:row>
      <xdr:rowOff>152400</xdr:rowOff>
    </xdr:to>
    <xdr:sp macro="" textlink="">
      <xdr:nvSpPr>
        <xdr:cNvPr id="29" name="Triangle 1091"/>
        <xdr:cNvSpPr/>
      </xdr:nvSpPr>
      <xdr:spPr>
        <a:xfrm rot="16200000">
          <a:off x="6489700" y="7810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41</xdr:row>
      <xdr:rowOff>76200</xdr:rowOff>
    </xdr:from>
    <xdr:to>
      <xdr:col>11</xdr:col>
      <xdr:colOff>0</xdr:colOff>
      <xdr:row>41</xdr:row>
      <xdr:rowOff>76200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4838700" y="7886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41</xdr:row>
      <xdr:rowOff>76200</xdr:rowOff>
    </xdr:from>
    <xdr:to>
      <xdr:col>9</xdr:col>
      <xdr:colOff>0</xdr:colOff>
      <xdr:row>46</xdr:row>
      <xdr:rowOff>76200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 flipV="1">
          <a:off x="4635500" y="7886700"/>
          <a:ext cx="203200" cy="952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12</xdr:col>
      <xdr:colOff>12700</xdr:colOff>
      <xdr:row>46</xdr:row>
      <xdr:rowOff>152400</xdr:rowOff>
    </xdr:to>
    <xdr:sp macro="" textlink="">
      <xdr:nvSpPr>
        <xdr:cNvPr id="32" name="Triangle 1094"/>
        <xdr:cNvSpPr/>
      </xdr:nvSpPr>
      <xdr:spPr>
        <a:xfrm rot="16200000">
          <a:off x="6489700" y="8763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46</xdr:row>
      <xdr:rowOff>76200</xdr:rowOff>
    </xdr:from>
    <xdr:to>
      <xdr:col>11</xdr:col>
      <xdr:colOff>0</xdr:colOff>
      <xdr:row>46</xdr:row>
      <xdr:rowOff>76200</xdr:rowOff>
    </xdr:to>
    <xdr:sp macro="" textlink="">
      <xdr:nvSpPr>
        <xdr:cNvPr id="33" name="Line 68"/>
        <xdr:cNvSpPr>
          <a:spLocks noChangeShapeType="1"/>
        </xdr:cNvSpPr>
      </xdr:nvSpPr>
      <xdr:spPr bwMode="auto">
        <a:xfrm>
          <a:off x="4838700" y="8839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46</xdr:row>
      <xdr:rowOff>76200</xdr:rowOff>
    </xdr:from>
    <xdr:to>
      <xdr:col>9</xdr:col>
      <xdr:colOff>0</xdr:colOff>
      <xdr:row>46</xdr:row>
      <xdr:rowOff>76200</xdr:rowOff>
    </xdr:to>
    <xdr:sp macro="" textlink="">
      <xdr:nvSpPr>
        <xdr:cNvPr id="34" name="Line 69"/>
        <xdr:cNvSpPr>
          <a:spLocks noChangeShapeType="1"/>
        </xdr:cNvSpPr>
      </xdr:nvSpPr>
      <xdr:spPr bwMode="auto">
        <a:xfrm>
          <a:off x="4635500" y="8839200"/>
          <a:ext cx="203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12</xdr:col>
      <xdr:colOff>12700</xdr:colOff>
      <xdr:row>51</xdr:row>
      <xdr:rowOff>152400</xdr:rowOff>
    </xdr:to>
    <xdr:sp macro="" textlink="">
      <xdr:nvSpPr>
        <xdr:cNvPr id="35" name="Triangle 1097"/>
        <xdr:cNvSpPr/>
      </xdr:nvSpPr>
      <xdr:spPr>
        <a:xfrm rot="16200000">
          <a:off x="6489700" y="971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51</xdr:row>
      <xdr:rowOff>76200</xdr:rowOff>
    </xdr:from>
    <xdr:to>
      <xdr:col>11</xdr:col>
      <xdr:colOff>0</xdr:colOff>
      <xdr:row>51</xdr:row>
      <xdr:rowOff>76200</xdr:rowOff>
    </xdr:to>
    <xdr:sp macro="" textlink="">
      <xdr:nvSpPr>
        <xdr:cNvPr id="36" name="Line 70"/>
        <xdr:cNvSpPr>
          <a:spLocks noChangeShapeType="1"/>
        </xdr:cNvSpPr>
      </xdr:nvSpPr>
      <xdr:spPr bwMode="auto">
        <a:xfrm>
          <a:off x="4838700" y="9791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12700</xdr:colOff>
      <xdr:row>46</xdr:row>
      <xdr:rowOff>76200</xdr:rowOff>
    </xdr:from>
    <xdr:to>
      <xdr:col>9</xdr:col>
      <xdr:colOff>0</xdr:colOff>
      <xdr:row>51</xdr:row>
      <xdr:rowOff>76200</xdr:rowOff>
    </xdr:to>
    <xdr:sp macro="" textlink="">
      <xdr:nvSpPr>
        <xdr:cNvPr id="37" name="Line 71"/>
        <xdr:cNvSpPr>
          <a:spLocks noChangeShapeType="1"/>
        </xdr:cNvSpPr>
      </xdr:nvSpPr>
      <xdr:spPr bwMode="auto">
        <a:xfrm>
          <a:off x="4635500" y="8839200"/>
          <a:ext cx="203200" cy="952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12700</xdr:colOff>
      <xdr:row>31</xdr:row>
      <xdr:rowOff>152400</xdr:rowOff>
    </xdr:to>
    <xdr:sp macro="" textlink="">
      <xdr:nvSpPr>
        <xdr:cNvPr id="38" name="Square 1100"/>
        <xdr:cNvSpPr/>
      </xdr:nvSpPr>
      <xdr:spPr>
        <a:xfrm>
          <a:off x="2476500" y="59055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76200</xdr:rowOff>
    </xdr:from>
    <xdr:to>
      <xdr:col>3</xdr:col>
      <xdr:colOff>0</xdr:colOff>
      <xdr:row>31</xdr:row>
      <xdr:rowOff>76200</xdr:rowOff>
    </xdr:to>
    <xdr:sp macro="" textlink="">
      <xdr:nvSpPr>
        <xdr:cNvPr id="39" name="Line 72"/>
        <xdr:cNvSpPr>
          <a:spLocks noChangeShapeType="1"/>
        </xdr:cNvSpPr>
      </xdr:nvSpPr>
      <xdr:spPr bwMode="auto">
        <a:xfrm>
          <a:off x="1651000" y="5981700"/>
          <a:ext cx="8255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20</xdr:col>
      <xdr:colOff>285750</xdr:colOff>
      <xdr:row>24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000" y="1143000"/>
          <a:ext cx="5238750" cy="349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25</xdr:row>
      <xdr:rowOff>12700</xdr:rowOff>
    </xdr:from>
    <xdr:to>
      <xdr:col>20</xdr:col>
      <xdr:colOff>279400</xdr:colOff>
      <xdr:row>43</xdr:row>
      <xdr:rowOff>33867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5100" y="4787900"/>
          <a:ext cx="5194300" cy="3462867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44</xdr:row>
      <xdr:rowOff>50800</xdr:rowOff>
    </xdr:from>
    <xdr:to>
      <xdr:col>20</xdr:col>
      <xdr:colOff>241300</xdr:colOff>
      <xdr:row>62</xdr:row>
      <xdr:rowOff>50800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07800" y="8458200"/>
          <a:ext cx="5143500" cy="3429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Examen%20de%20los%20Alumnos/M&#233;todos/Daniel%20Semeraro%20Calder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Soluci&#243;n%20de%20Ex&#225;menes/M&#233;todos%20Cuantitativos/Solucion%20a%203-III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ol de decisiones"/>
      <sheetName val="Teoría de colas"/>
      <sheetName val="Programación líneal"/>
      <sheetName val="Pronóstico"/>
      <sheetName val="Simulación"/>
    </sheetNames>
    <sheetDataSet>
      <sheetData sheetId="0" refreshError="1"/>
      <sheetData sheetId="1">
        <row r="5">
          <cell r="E5" t="str">
            <v>hour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ra pregunta"/>
      <sheetName val="Segunda pregunta"/>
      <sheetName val="Tercera pregunta"/>
      <sheetName val="Cuarta pregunta"/>
      <sheetName val="Quinta pregunta"/>
    </sheetNames>
    <sheetDataSet>
      <sheetData sheetId="0"/>
      <sheetData sheetId="1">
        <row r="5">
          <cell r="E5" t="str">
            <v>hour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D1" workbookViewId="0">
      <selection activeCell="F15" sqref="F15"/>
    </sheetView>
  </sheetViews>
  <sheetFormatPr baseColWidth="10" defaultRowHeight="15" x14ac:dyDescent="0"/>
  <cols>
    <col min="2" max="2" width="14.5" bestFit="1" customWidth="1"/>
    <col min="5" max="5" width="13.83203125" bestFit="1" customWidth="1"/>
  </cols>
  <sheetData>
    <row r="1" spans="1:17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>
      <c r="A2" s="38"/>
      <c r="B2" s="38" t="s">
        <v>90</v>
      </c>
      <c r="C2" s="38">
        <v>500000</v>
      </c>
      <c r="D2" s="38"/>
      <c r="F2" s="38" t="s">
        <v>101</v>
      </c>
      <c r="G2" s="38" t="s">
        <v>102</v>
      </c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>
      <c r="A3" s="38"/>
      <c r="B3" s="38" t="s">
        <v>91</v>
      </c>
      <c r="C3" s="38">
        <v>500</v>
      </c>
      <c r="D3" s="38"/>
      <c r="E3" s="38" t="s">
        <v>103</v>
      </c>
      <c r="F3" s="41">
        <f>SQRT((2*C2*(C11+C6)/(C5*C10)))</f>
        <v>35531.676008879738</v>
      </c>
      <c r="G3" s="41">
        <f>SQRT((2*C2*(C11+C9)/(C8*C10)))</f>
        <v>28404.545090850897</v>
      </c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>
      <c r="A4" s="38"/>
      <c r="B4" s="38" t="s">
        <v>92</v>
      </c>
      <c r="C4" s="38">
        <v>15</v>
      </c>
      <c r="D4" s="38"/>
      <c r="E4" s="38" t="s">
        <v>104</v>
      </c>
      <c r="F4" s="38">
        <f>(C2/F3)*(C11+C6)</f>
        <v>71063.352017759476</v>
      </c>
      <c r="G4" s="38">
        <f>(C2/G3)*(C11+C9)</f>
        <v>62489.999199871978</v>
      </c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>
      <c r="A5" s="38"/>
      <c r="B5" s="38" t="s">
        <v>93</v>
      </c>
      <c r="C5" s="38">
        <v>10</v>
      </c>
      <c r="D5" s="38"/>
      <c r="E5" s="38" t="s">
        <v>105</v>
      </c>
      <c r="F5" s="38">
        <f>((F3/2)+F11)*(C5*C10)</f>
        <v>71392.679437765139</v>
      </c>
      <c r="G5" s="38">
        <f>((G3/2)+G11)*(C8*C10)</f>
        <v>62786.340854339222</v>
      </c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38"/>
      <c r="B6" s="38" t="s">
        <v>94</v>
      </c>
      <c r="C6" s="38">
        <v>5000</v>
      </c>
      <c r="D6" s="38"/>
      <c r="E6" s="38" t="s">
        <v>106</v>
      </c>
      <c r="F6" s="38">
        <f>C2*C5</f>
        <v>5000000</v>
      </c>
      <c r="G6" s="38">
        <f>C2*C8</f>
        <v>5500000</v>
      </c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38"/>
      <c r="B7" s="38" t="s">
        <v>95</v>
      </c>
      <c r="C7" s="38">
        <v>7</v>
      </c>
      <c r="D7" s="38"/>
      <c r="E7" s="38" t="s">
        <v>107</v>
      </c>
      <c r="F7" s="41">
        <f>F4+F5+F6</f>
        <v>5142456.0314555243</v>
      </c>
      <c r="G7" s="41">
        <f>G4+G5+G6</f>
        <v>5625276.3400542112</v>
      </c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>
      <c r="A8" s="38"/>
      <c r="B8" s="38" t="s">
        <v>96</v>
      </c>
      <c r="C8" s="38">
        <v>11</v>
      </c>
      <c r="D8" s="38"/>
      <c r="E8" s="42" t="s">
        <v>100</v>
      </c>
      <c r="F8" s="40">
        <f>(((C2/F3)-3)/(C2/F3))</f>
        <v>0.78680994394672155</v>
      </c>
      <c r="G8" s="40">
        <f>(((C2/G3)-3)/(C2/G3))</f>
        <v>0.82957272945489458</v>
      </c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>
      <c r="A9" s="38"/>
      <c r="B9" s="38" t="s">
        <v>97</v>
      </c>
      <c r="C9" s="38">
        <v>3500</v>
      </c>
      <c r="D9" s="38"/>
      <c r="E9" s="42"/>
      <c r="F9" s="40">
        <f>_xlfn.NORM.S.INV(F8)</f>
        <v>0.79540128602544458</v>
      </c>
      <c r="G9" s="40">
        <f>_xlfn.NORM.S.INV(G8)</f>
        <v>0.95247815191739227</v>
      </c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>
      <c r="A10" s="38"/>
      <c r="B10" s="38" t="s">
        <v>98</v>
      </c>
      <c r="C10" s="39">
        <v>0.4</v>
      </c>
      <c r="D10" s="38"/>
      <c r="E10" s="38" t="s">
        <v>110</v>
      </c>
      <c r="F10" s="38">
        <f>SQRT((($C$3^2)/350)*$C$4)</f>
        <v>103.50983390135313</v>
      </c>
      <c r="G10" s="38">
        <f>SQRT((($C$3^2)/350)*$C$7)</f>
        <v>70.710678118654755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>
      <c r="A11" s="38"/>
      <c r="B11" s="38" t="s">
        <v>99</v>
      </c>
      <c r="C11" s="38">
        <v>50</v>
      </c>
      <c r="D11" s="38"/>
      <c r="E11" s="38" t="s">
        <v>109</v>
      </c>
      <c r="F11" s="38">
        <f>F9*F10</f>
        <v>82.331855001416443</v>
      </c>
      <c r="G11" s="38">
        <f>G9*G10</f>
        <v>67.350376015281867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>
      <c r="A12" s="38"/>
      <c r="B12" s="38"/>
      <c r="C12" s="38"/>
      <c r="D12" s="38"/>
      <c r="E12" s="38" t="s">
        <v>108</v>
      </c>
      <c r="F12" s="41">
        <f>(($C$2/350)*$C$4)+F11</f>
        <v>21510.903283572847</v>
      </c>
      <c r="G12" s="41">
        <f>(($C$2/350)*$C$7)+G11</f>
        <v>10067.350376015282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</sheetData>
  <mergeCells count="1">
    <mergeCell ref="E8:E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GV1013"/>
  <sheetViews>
    <sheetView workbookViewId="0">
      <selection activeCell="B35" sqref="B35"/>
    </sheetView>
  </sheetViews>
  <sheetFormatPr baseColWidth="10" defaultRowHeight="15" x14ac:dyDescent="0"/>
  <cols>
    <col min="4" max="4" width="1.83203125" customWidth="1"/>
    <col min="5" max="5" width="2.83203125" customWidth="1"/>
    <col min="8" max="8" width="1.83203125" customWidth="1"/>
    <col min="9" max="9" width="2.83203125" customWidth="1"/>
    <col min="12" max="12" width="1.83203125" customWidth="1"/>
  </cols>
  <sheetData>
    <row r="10" spans="3:13">
      <c r="C10" s="2" t="s">
        <v>18</v>
      </c>
      <c r="J10" s="1">
        <v>0.5</v>
      </c>
      <c r="M10" s="3" t="s">
        <v>19</v>
      </c>
    </row>
    <row r="11" spans="3:13">
      <c r="J11" t="s">
        <v>24</v>
      </c>
    </row>
    <row r="12" spans="3:13">
      <c r="M12">
        <f>SUM(F18,J13)</f>
        <v>-500</v>
      </c>
    </row>
    <row r="13" spans="3:13">
      <c r="J13" s="1">
        <v>-500</v>
      </c>
      <c r="K13">
        <f>M12</f>
        <v>-500</v>
      </c>
    </row>
    <row r="15" spans="3:13">
      <c r="J15" s="1">
        <v>0.3</v>
      </c>
    </row>
    <row r="16" spans="3:13">
      <c r="F16" t="s">
        <v>20</v>
      </c>
      <c r="J16" t="s">
        <v>25</v>
      </c>
    </row>
    <row r="17" spans="3:13">
      <c r="M17">
        <f>SUM(F18,J18)</f>
        <v>-1500</v>
      </c>
    </row>
    <row r="18" spans="3:13">
      <c r="F18" s="1">
        <v>0</v>
      </c>
      <c r="G18">
        <f>IF(ABS(1-(J10+J15+J20))&lt;=0.00001,J10*K13+J15*K18+J20*K23,NA())</f>
        <v>-1200</v>
      </c>
      <c r="J18" s="1">
        <v>-1500</v>
      </c>
      <c r="K18">
        <f>M17</f>
        <v>-1500</v>
      </c>
    </row>
    <row r="20" spans="3:13">
      <c r="J20" s="1">
        <v>0.2</v>
      </c>
    </row>
    <row r="21" spans="3:13">
      <c r="J21" t="s">
        <v>26</v>
      </c>
    </row>
    <row r="22" spans="3:13">
      <c r="M22">
        <f>SUM(F18,J23)</f>
        <v>-2500</v>
      </c>
    </row>
    <row r="23" spans="3:13">
      <c r="J23" s="1">
        <v>-2500</v>
      </c>
      <c r="K23">
        <f>M22</f>
        <v>-2500</v>
      </c>
    </row>
    <row r="25" spans="3:13">
      <c r="J25" s="1">
        <v>0.5</v>
      </c>
    </row>
    <row r="26" spans="3:13">
      <c r="J26" t="s">
        <v>24</v>
      </c>
    </row>
    <row r="27" spans="3:13">
      <c r="M27">
        <f>SUM(F33,J28)</f>
        <v>-1000</v>
      </c>
    </row>
    <row r="28" spans="3:13">
      <c r="J28" s="1">
        <v>-1000</v>
      </c>
      <c r="K28">
        <f>M27</f>
        <v>-1000</v>
      </c>
    </row>
    <row r="30" spans="3:13">
      <c r="J30" s="1">
        <v>0.3</v>
      </c>
    </row>
    <row r="31" spans="3:13">
      <c r="C31" s="4"/>
      <c r="F31" t="s">
        <v>21</v>
      </c>
      <c r="J31" t="s">
        <v>25</v>
      </c>
    </row>
    <row r="32" spans="3:13">
      <c r="D32">
        <f>IF(C33=G18,1,IF(C33=G33,2,IF(C33=G48,3)))</f>
        <v>1</v>
      </c>
      <c r="M32">
        <f>SUM(F33,J33)</f>
        <v>-1000</v>
      </c>
    </row>
    <row r="33" spans="3:13">
      <c r="C33">
        <f>MAX(G18,G33,G48)</f>
        <v>-1200</v>
      </c>
      <c r="F33" s="1">
        <v>0</v>
      </c>
      <c r="G33">
        <f>IF(ABS(1-(J25+J30+J35))&lt;=0.00001,J25*K28+J30*K33+J35*K38,NA())</f>
        <v>-1200</v>
      </c>
      <c r="J33" s="1">
        <v>-1000</v>
      </c>
      <c r="K33">
        <f>M32</f>
        <v>-1000</v>
      </c>
    </row>
    <row r="35" spans="3:13">
      <c r="J35" s="1">
        <v>0.2</v>
      </c>
    </row>
    <row r="36" spans="3:13">
      <c r="J36" t="s">
        <v>26</v>
      </c>
    </row>
    <row r="37" spans="3:13">
      <c r="M37">
        <f>SUM(F33,J38)</f>
        <v>-2000</v>
      </c>
    </row>
    <row r="38" spans="3:13">
      <c r="J38" s="1">
        <v>-2000</v>
      </c>
      <c r="K38">
        <f>M37</f>
        <v>-2000</v>
      </c>
    </row>
    <row r="40" spans="3:13">
      <c r="J40" s="1">
        <v>0.5</v>
      </c>
    </row>
    <row r="41" spans="3:13">
      <c r="J41" t="s">
        <v>24</v>
      </c>
    </row>
    <row r="42" spans="3:13">
      <c r="M42">
        <f>SUM(F48,J43)</f>
        <v>-1500</v>
      </c>
    </row>
    <row r="43" spans="3:13">
      <c r="J43" s="1">
        <v>-1500</v>
      </c>
      <c r="K43">
        <f>M42</f>
        <v>-1500</v>
      </c>
    </row>
    <row r="45" spans="3:13">
      <c r="J45" s="1">
        <v>0.3</v>
      </c>
    </row>
    <row r="46" spans="3:13">
      <c r="F46" t="s">
        <v>22</v>
      </c>
      <c r="J46" t="s">
        <v>25</v>
      </c>
    </row>
    <row r="47" spans="3:13">
      <c r="M47">
        <f>SUM(F48,J48)</f>
        <v>-1500</v>
      </c>
    </row>
    <row r="48" spans="3:13">
      <c r="F48" s="1">
        <v>0</v>
      </c>
      <c r="G48">
        <f>IF(ABS(1-(J40+J45+J50))&lt;=0.00001,J40*K43+J45*K48+J50*K53,NA())</f>
        <v>-1500</v>
      </c>
      <c r="J48" s="1">
        <v>-1500</v>
      </c>
      <c r="K48">
        <f>M47</f>
        <v>-1500</v>
      </c>
    </row>
    <row r="50" spans="10:13">
      <c r="J50" s="1">
        <v>0.2</v>
      </c>
    </row>
    <row r="51" spans="10:13">
      <c r="J51" t="s">
        <v>26</v>
      </c>
    </row>
    <row r="52" spans="10:13">
      <c r="M52">
        <f>SUM(F48,J53)</f>
        <v>-1500</v>
      </c>
    </row>
    <row r="53" spans="10:13">
      <c r="J53" s="1">
        <v>-1500</v>
      </c>
      <c r="K53">
        <f>M52</f>
        <v>-1500</v>
      </c>
    </row>
    <row r="1000" spans="189:204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89:204">
      <c r="GG1001">
        <v>0</v>
      </c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3</v>
      </c>
      <c r="GO1001">
        <v>1</v>
      </c>
      <c r="GP1001">
        <v>2</v>
      </c>
      <c r="GQ1001">
        <v>3</v>
      </c>
      <c r="GR1001">
        <v>0</v>
      </c>
      <c r="GS1001">
        <v>0</v>
      </c>
      <c r="GT1001">
        <v>22</v>
      </c>
      <c r="GU1001">
        <v>1</v>
      </c>
      <c r="GV1001" t="b">
        <v>1</v>
      </c>
    </row>
    <row r="1002" spans="189:204">
      <c r="GG1002">
        <v>0</v>
      </c>
      <c r="GH1002">
        <v>1</v>
      </c>
      <c r="GK1002">
        <v>0</v>
      </c>
      <c r="GL1002">
        <v>0</v>
      </c>
      <c r="GM1002" t="s">
        <v>23</v>
      </c>
      <c r="GN1002">
        <v>3</v>
      </c>
      <c r="GO1002">
        <v>4</v>
      </c>
      <c r="GP1002">
        <v>5</v>
      </c>
      <c r="GQ1002">
        <v>6</v>
      </c>
      <c r="GR1002">
        <v>0</v>
      </c>
      <c r="GS1002">
        <v>0</v>
      </c>
      <c r="GT1002">
        <v>7</v>
      </c>
      <c r="GU1002">
        <v>5</v>
      </c>
      <c r="GV1002" t="b">
        <v>1</v>
      </c>
    </row>
    <row r="1003" spans="189:204">
      <c r="GG1003">
        <v>3</v>
      </c>
      <c r="GH1003">
        <v>2</v>
      </c>
      <c r="GK1003">
        <v>0</v>
      </c>
      <c r="GL1003">
        <v>0</v>
      </c>
      <c r="GM1003" t="s">
        <v>23</v>
      </c>
      <c r="GN1003">
        <v>3</v>
      </c>
      <c r="GO1003">
        <v>7</v>
      </c>
      <c r="GP1003">
        <v>8</v>
      </c>
      <c r="GQ1003">
        <v>9</v>
      </c>
      <c r="GR1003">
        <v>0</v>
      </c>
      <c r="GS1003">
        <v>0</v>
      </c>
      <c r="GT1003">
        <v>22</v>
      </c>
      <c r="GU1003">
        <v>5</v>
      </c>
      <c r="GV1003" t="b">
        <v>1</v>
      </c>
    </row>
    <row r="1004" spans="189:204">
      <c r="GG1004">
        <v>0</v>
      </c>
      <c r="GH1004">
        <v>3</v>
      </c>
      <c r="GK1004">
        <v>0</v>
      </c>
      <c r="GL1004">
        <v>0</v>
      </c>
      <c r="GM1004" t="s">
        <v>23</v>
      </c>
      <c r="GN1004">
        <v>3</v>
      </c>
      <c r="GO1004">
        <v>10</v>
      </c>
      <c r="GP1004">
        <v>11</v>
      </c>
      <c r="GQ1004">
        <v>12</v>
      </c>
      <c r="GR1004">
        <v>0</v>
      </c>
      <c r="GS1004">
        <v>0</v>
      </c>
      <c r="GT1004">
        <v>37</v>
      </c>
      <c r="GU1004">
        <v>5</v>
      </c>
      <c r="GV1004" t="b">
        <v>1</v>
      </c>
    </row>
    <row r="1005" spans="189:204">
      <c r="GG1005">
        <v>0</v>
      </c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</v>
      </c>
      <c r="GU1005">
        <v>9</v>
      </c>
      <c r="GV1005" t="b">
        <v>1</v>
      </c>
    </row>
    <row r="1006" spans="189:204">
      <c r="GG1006">
        <v>0</v>
      </c>
      <c r="GH1006">
        <v>5</v>
      </c>
      <c r="GL1006">
        <v>1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</v>
      </c>
      <c r="GU1006">
        <v>9</v>
      </c>
      <c r="GV1006" t="b">
        <v>1</v>
      </c>
    </row>
    <row r="1007" spans="189:204">
      <c r="GG1007">
        <v>0</v>
      </c>
      <c r="GH1007">
        <v>6</v>
      </c>
      <c r="GL1007">
        <v>1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12</v>
      </c>
      <c r="GU1007">
        <v>9</v>
      </c>
      <c r="GV1007" t="b">
        <v>1</v>
      </c>
    </row>
    <row r="1008" spans="189:204">
      <c r="GG1008">
        <v>10</v>
      </c>
      <c r="GH1008">
        <v>7</v>
      </c>
      <c r="GL1008">
        <v>2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17</v>
      </c>
      <c r="GU1008">
        <v>9</v>
      </c>
      <c r="GV1008" t="b">
        <v>1</v>
      </c>
    </row>
    <row r="1009" spans="189:204">
      <c r="GG1009">
        <v>11</v>
      </c>
      <c r="GH1009">
        <v>8</v>
      </c>
      <c r="GL1009">
        <v>2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22</v>
      </c>
      <c r="GU1009">
        <v>9</v>
      </c>
      <c r="GV1009" t="b">
        <v>1</v>
      </c>
    </row>
    <row r="1010" spans="189:204">
      <c r="GG1010">
        <v>12</v>
      </c>
      <c r="GH1010">
        <v>9</v>
      </c>
      <c r="GL1010">
        <v>2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27</v>
      </c>
      <c r="GU1010">
        <v>9</v>
      </c>
      <c r="GV1010" t="b">
        <v>1</v>
      </c>
    </row>
    <row r="1011" spans="189:204">
      <c r="GH1011">
        <v>10</v>
      </c>
      <c r="GL1011">
        <v>3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32</v>
      </c>
      <c r="GU1011">
        <v>9</v>
      </c>
      <c r="GV1011" t="b">
        <v>1</v>
      </c>
    </row>
    <row r="1012" spans="189:204">
      <c r="GH1012">
        <v>11</v>
      </c>
      <c r="GL1012">
        <v>3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37</v>
      </c>
      <c r="GU1012">
        <v>9</v>
      </c>
      <c r="GV1012" t="b">
        <v>1</v>
      </c>
    </row>
    <row r="1013" spans="189:204">
      <c r="GH1013">
        <v>12</v>
      </c>
      <c r="GL1013">
        <v>3</v>
      </c>
      <c r="GM1013" t="s">
        <v>17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42</v>
      </c>
      <c r="GU1013">
        <v>9</v>
      </c>
      <c r="GV1013" t="b">
        <v>1</v>
      </c>
    </row>
  </sheetData>
  <sheetProtection scenarios="1"/>
  <pageMargins left="0.75" right="0.75" top="1" bottom="1" header="0.5" footer="0.5"/>
  <pageSetup orientation="portrait" horizontalDpi="4294967292" verticalDpi="4294967292"/>
  <headerFooter>
    <oddFooter>&amp;l&amp;bTreePlan Student License, For Education Only&amp;r&amp;bwww.TreePlan.com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topLeftCell="C1" workbookViewId="0">
      <selection activeCell="Y63" sqref="Y63"/>
    </sheetView>
  </sheetViews>
  <sheetFormatPr baseColWidth="10" defaultRowHeight="15" x14ac:dyDescent="0"/>
  <sheetData>
    <row r="2" spans="2:13"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</row>
    <row r="3" spans="2:13">
      <c r="B3" s="5">
        <v>2008</v>
      </c>
      <c r="C3" s="5">
        <v>438</v>
      </c>
      <c r="D3" s="5">
        <v>675</v>
      </c>
      <c r="E3" s="5">
        <v>1545</v>
      </c>
      <c r="F3" s="5">
        <v>1166</v>
      </c>
    </row>
    <row r="4" spans="2:13">
      <c r="B4" s="5">
        <f>+B3+1</f>
        <v>2009</v>
      </c>
      <c r="C4" s="5">
        <v>95</v>
      </c>
      <c r="D4" s="5">
        <v>537</v>
      </c>
      <c r="E4" s="5">
        <v>1474</v>
      </c>
      <c r="F4" s="5">
        <v>999</v>
      </c>
    </row>
    <row r="5" spans="2:13">
      <c r="B5" s="5">
        <f t="shared" ref="B5:B12" si="0">+B4+1</f>
        <v>2010</v>
      </c>
      <c r="C5" s="5">
        <v>402</v>
      </c>
      <c r="D5" s="5">
        <v>800</v>
      </c>
      <c r="E5" s="5">
        <v>1719</v>
      </c>
      <c r="F5" s="5">
        <v>1388</v>
      </c>
    </row>
    <row r="6" spans="2:13">
      <c r="B6" s="5">
        <f t="shared" si="0"/>
        <v>2011</v>
      </c>
      <c r="C6" s="5">
        <v>924</v>
      </c>
      <c r="D6" s="5">
        <v>1190</v>
      </c>
      <c r="E6" s="5">
        <v>1984</v>
      </c>
      <c r="F6" s="5">
        <v>1569</v>
      </c>
    </row>
    <row r="7" spans="2:13">
      <c r="B7" s="5">
        <f t="shared" si="0"/>
        <v>2012</v>
      </c>
      <c r="C7" s="5">
        <v>965</v>
      </c>
      <c r="D7" s="5">
        <v>1217</v>
      </c>
      <c r="E7" s="5">
        <v>2019</v>
      </c>
      <c r="F7" s="5">
        <v>1554</v>
      </c>
    </row>
    <row r="8" spans="2:13">
      <c r="B8" s="5">
        <f t="shared" si="0"/>
        <v>2013</v>
      </c>
      <c r="C8" s="5">
        <v>1038</v>
      </c>
      <c r="D8" s="5">
        <v>1307</v>
      </c>
      <c r="E8" s="5">
        <v>2350</v>
      </c>
      <c r="F8" s="5">
        <v>1667</v>
      </c>
    </row>
    <row r="9" spans="2:13">
      <c r="B9" s="5">
        <f t="shared" si="0"/>
        <v>2014</v>
      </c>
      <c r="C9" s="5">
        <v>746</v>
      </c>
      <c r="D9" s="5">
        <v>1188</v>
      </c>
      <c r="E9" s="5">
        <v>2257</v>
      </c>
      <c r="F9" s="5">
        <v>1620</v>
      </c>
    </row>
    <row r="10" spans="2:13">
      <c r="B10" s="5">
        <f t="shared" si="0"/>
        <v>2015</v>
      </c>
      <c r="C10" s="5">
        <v>1167</v>
      </c>
      <c r="D10" s="5">
        <v>1599</v>
      </c>
      <c r="E10" s="5">
        <v>2820</v>
      </c>
      <c r="F10" s="5">
        <v>1842</v>
      </c>
    </row>
    <row r="11" spans="2:13">
      <c r="B11" s="5">
        <f t="shared" si="0"/>
        <v>2016</v>
      </c>
      <c r="C11" s="5">
        <v>1311</v>
      </c>
      <c r="D11" s="5">
        <v>1500</v>
      </c>
      <c r="E11" s="5">
        <v>2370</v>
      </c>
      <c r="F11" s="5">
        <v>1824</v>
      </c>
    </row>
    <row r="12" spans="2:13">
      <c r="B12" s="5">
        <f t="shared" si="0"/>
        <v>2017</v>
      </c>
      <c r="C12" s="5"/>
      <c r="D12" s="5"/>
      <c r="E12" s="5"/>
      <c r="F12" s="5"/>
    </row>
    <row r="13" spans="2:13" ht="16" thickBot="1"/>
    <row r="14" spans="2:13">
      <c r="B14" s="6" t="s">
        <v>32</v>
      </c>
      <c r="D14" s="15" t="s">
        <v>33</v>
      </c>
      <c r="E14" s="7"/>
      <c r="F14" s="8"/>
      <c r="G14" s="15" t="s">
        <v>51</v>
      </c>
      <c r="H14" s="7"/>
      <c r="I14" s="7"/>
      <c r="J14" s="8"/>
      <c r="K14" s="15" t="s">
        <v>61</v>
      </c>
      <c r="L14" s="7"/>
      <c r="M14" s="8"/>
    </row>
    <row r="15" spans="2:13">
      <c r="B15" s="5">
        <v>438</v>
      </c>
      <c r="D15" s="9"/>
      <c r="E15" s="10"/>
      <c r="F15" s="11"/>
      <c r="G15" s="9"/>
      <c r="H15" s="10"/>
      <c r="I15" s="10"/>
      <c r="J15" s="11"/>
      <c r="K15" s="9"/>
      <c r="L15" s="10"/>
      <c r="M15" s="11"/>
    </row>
    <row r="16" spans="2:13">
      <c r="B16" s="5">
        <v>675</v>
      </c>
      <c r="D16" s="9" t="s">
        <v>34</v>
      </c>
      <c r="E16" s="10"/>
      <c r="F16" s="11"/>
      <c r="G16" s="9" t="s">
        <v>35</v>
      </c>
      <c r="H16" s="10"/>
      <c r="I16" s="10"/>
      <c r="J16" s="11"/>
      <c r="K16" s="9" t="s">
        <v>62</v>
      </c>
      <c r="L16" s="10"/>
      <c r="M16" s="11"/>
    </row>
    <row r="17" spans="2:13">
      <c r="B17" s="5">
        <v>1545</v>
      </c>
      <c r="D17" s="9"/>
      <c r="E17" s="10"/>
      <c r="F17" s="11"/>
      <c r="G17" s="9" t="s">
        <v>36</v>
      </c>
      <c r="H17" s="10"/>
      <c r="I17" s="10"/>
      <c r="J17" s="11"/>
      <c r="K17" s="9" t="s">
        <v>63</v>
      </c>
      <c r="L17" s="10"/>
      <c r="M17" s="11"/>
    </row>
    <row r="18" spans="2:13">
      <c r="B18" s="5">
        <v>1166</v>
      </c>
      <c r="D18" s="9"/>
      <c r="E18" s="10"/>
      <c r="F18" s="11"/>
      <c r="G18" s="9"/>
      <c r="H18" s="10"/>
      <c r="I18" s="10"/>
      <c r="J18" s="11"/>
      <c r="K18" s="9" t="s">
        <v>64</v>
      </c>
      <c r="L18" s="10"/>
      <c r="M18" s="11"/>
    </row>
    <row r="19" spans="2:13">
      <c r="B19" s="5">
        <v>95</v>
      </c>
      <c r="D19" s="9" t="s">
        <v>35</v>
      </c>
      <c r="E19" s="10"/>
      <c r="F19" s="11"/>
      <c r="G19" s="9"/>
      <c r="H19" s="10"/>
      <c r="I19" s="10"/>
      <c r="J19" s="11"/>
      <c r="K19" s="9"/>
      <c r="L19" s="10"/>
      <c r="M19" s="11"/>
    </row>
    <row r="20" spans="2:13">
      <c r="B20" s="5">
        <v>537</v>
      </c>
      <c r="D20" s="9" t="s">
        <v>36</v>
      </c>
      <c r="E20" s="10"/>
      <c r="F20" s="11"/>
      <c r="G20" s="9" t="s">
        <v>52</v>
      </c>
      <c r="H20" s="10"/>
      <c r="I20" s="10"/>
      <c r="J20" s="11"/>
      <c r="K20" s="9"/>
      <c r="L20" s="10"/>
      <c r="M20" s="11"/>
    </row>
    <row r="21" spans="2:13">
      <c r="B21" s="5">
        <v>1474</v>
      </c>
      <c r="D21" s="9"/>
      <c r="E21" s="10"/>
      <c r="F21" s="11"/>
      <c r="G21" s="9"/>
      <c r="H21" s="10"/>
      <c r="I21" s="10"/>
      <c r="J21" s="11"/>
      <c r="K21" s="9" t="s">
        <v>65</v>
      </c>
      <c r="L21" s="10"/>
      <c r="M21" s="11"/>
    </row>
    <row r="22" spans="2:13">
      <c r="B22" s="5">
        <v>999</v>
      </c>
      <c r="D22" s="9"/>
      <c r="E22" s="10"/>
      <c r="F22" s="11"/>
      <c r="G22" s="9" t="s">
        <v>53</v>
      </c>
      <c r="H22" s="10"/>
      <c r="I22" s="10"/>
      <c r="J22" s="11"/>
      <c r="K22" s="9"/>
      <c r="L22" s="10"/>
      <c r="M22" s="11"/>
    </row>
    <row r="23" spans="2:13">
      <c r="B23" s="5">
        <v>402</v>
      </c>
      <c r="D23" s="9" t="s">
        <v>37</v>
      </c>
      <c r="E23" s="10"/>
      <c r="F23" s="11"/>
      <c r="G23" s="9"/>
      <c r="H23" s="10"/>
      <c r="I23" s="10"/>
      <c r="J23" s="11"/>
      <c r="K23" s="9" t="s">
        <v>66</v>
      </c>
      <c r="L23" s="10"/>
      <c r="M23" s="11"/>
    </row>
    <row r="24" spans="2:13">
      <c r="B24" s="5">
        <v>800</v>
      </c>
      <c r="D24" s="9"/>
      <c r="E24" s="10"/>
      <c r="F24" s="11"/>
      <c r="G24" s="9"/>
      <c r="H24" s="10"/>
      <c r="I24" s="10"/>
      <c r="J24" s="11"/>
      <c r="K24" s="9"/>
      <c r="L24" s="10"/>
      <c r="M24" s="11"/>
    </row>
    <row r="25" spans="2:13">
      <c r="B25" s="5">
        <v>1719</v>
      </c>
      <c r="D25" s="9" t="s">
        <v>38</v>
      </c>
      <c r="E25" s="10"/>
      <c r="F25" s="11"/>
      <c r="G25" s="9" t="s">
        <v>41</v>
      </c>
      <c r="H25" s="10"/>
      <c r="I25" s="10"/>
      <c r="J25" s="11"/>
      <c r="K25" s="9"/>
      <c r="L25" s="10"/>
      <c r="M25" s="11"/>
    </row>
    <row r="26" spans="2:13">
      <c r="B26" s="5">
        <v>1388</v>
      </c>
      <c r="D26" s="9" t="s">
        <v>39</v>
      </c>
      <c r="E26" s="10"/>
      <c r="F26" s="11"/>
      <c r="G26" s="9"/>
      <c r="H26" s="10"/>
      <c r="I26" s="10"/>
      <c r="J26" s="11"/>
      <c r="K26" s="9" t="s">
        <v>41</v>
      </c>
      <c r="L26" s="10"/>
      <c r="M26" s="11"/>
    </row>
    <row r="27" spans="2:13">
      <c r="B27" s="5">
        <v>924</v>
      </c>
      <c r="D27" s="9" t="s">
        <v>40</v>
      </c>
      <c r="E27" s="10"/>
      <c r="F27" s="11"/>
      <c r="G27" s="9" t="s">
        <v>54</v>
      </c>
      <c r="H27" s="10"/>
      <c r="I27" s="10"/>
      <c r="J27" s="11"/>
      <c r="K27" s="9"/>
      <c r="L27" s="10"/>
      <c r="M27" s="11"/>
    </row>
    <row r="28" spans="2:13">
      <c r="B28" s="5">
        <v>1190</v>
      </c>
      <c r="D28" s="9"/>
      <c r="E28" s="10"/>
      <c r="F28" s="11"/>
      <c r="G28" s="9" t="s">
        <v>55</v>
      </c>
      <c r="H28" s="10"/>
      <c r="I28" s="10"/>
      <c r="J28" s="11"/>
      <c r="K28" s="9" t="s">
        <v>67</v>
      </c>
      <c r="L28" s="10"/>
      <c r="M28" s="11"/>
    </row>
    <row r="29" spans="2:13">
      <c r="B29" s="5">
        <v>1984</v>
      </c>
      <c r="D29" s="9"/>
      <c r="E29" s="10"/>
      <c r="F29" s="11"/>
      <c r="G29" s="9" t="s">
        <v>56</v>
      </c>
      <c r="H29" s="10"/>
      <c r="I29" s="10"/>
      <c r="J29" s="11"/>
      <c r="K29" s="9" t="s">
        <v>68</v>
      </c>
      <c r="L29" s="10"/>
      <c r="M29" s="11"/>
    </row>
    <row r="30" spans="2:13">
      <c r="B30" s="5">
        <v>1569</v>
      </c>
      <c r="D30" s="9" t="s">
        <v>41</v>
      </c>
      <c r="E30" s="10"/>
      <c r="F30" s="11"/>
      <c r="G30" s="9"/>
      <c r="H30" s="10"/>
      <c r="I30" s="10"/>
      <c r="J30" s="11"/>
      <c r="K30" s="9" t="s">
        <v>69</v>
      </c>
      <c r="L30" s="10"/>
      <c r="M30" s="11"/>
    </row>
    <row r="31" spans="2:13">
      <c r="B31" s="5">
        <v>965</v>
      </c>
      <c r="D31" s="9"/>
      <c r="E31" s="10"/>
      <c r="F31" s="11"/>
      <c r="G31" s="9"/>
      <c r="H31" s="10"/>
      <c r="I31" s="10"/>
      <c r="J31" s="11"/>
      <c r="K31" s="9"/>
      <c r="L31" s="10"/>
      <c r="M31" s="11"/>
    </row>
    <row r="32" spans="2:13">
      <c r="B32" s="5">
        <v>1217</v>
      </c>
      <c r="D32" s="9" t="s">
        <v>42</v>
      </c>
      <c r="E32" s="10"/>
      <c r="F32" s="11"/>
      <c r="G32" s="9" t="s">
        <v>45</v>
      </c>
      <c r="H32" s="10"/>
      <c r="I32" s="10"/>
      <c r="J32" s="11"/>
      <c r="K32" s="9"/>
      <c r="L32" s="10"/>
      <c r="M32" s="11"/>
    </row>
    <row r="33" spans="2:13">
      <c r="B33" s="5">
        <v>2019</v>
      </c>
      <c r="D33" s="9" t="s">
        <v>43</v>
      </c>
      <c r="E33" s="10"/>
      <c r="F33" s="11"/>
      <c r="G33" s="9"/>
      <c r="H33" s="10"/>
      <c r="I33" s="10"/>
      <c r="J33" s="11"/>
      <c r="K33" s="9" t="s">
        <v>45</v>
      </c>
      <c r="L33" s="10"/>
      <c r="M33" s="11"/>
    </row>
    <row r="34" spans="2:13">
      <c r="B34" s="5">
        <v>1554</v>
      </c>
      <c r="D34" s="9" t="s">
        <v>44</v>
      </c>
      <c r="E34" s="10"/>
      <c r="F34" s="11"/>
      <c r="G34" s="9" t="s">
        <v>46</v>
      </c>
      <c r="H34" s="10"/>
      <c r="I34" s="10"/>
      <c r="J34" s="11"/>
      <c r="K34" s="9"/>
      <c r="L34" s="10"/>
      <c r="M34" s="11"/>
    </row>
    <row r="35" spans="2:13">
      <c r="B35" s="5">
        <v>1038</v>
      </c>
      <c r="D35" s="9"/>
      <c r="E35" s="10"/>
      <c r="F35" s="11"/>
      <c r="G35" s="9" t="s">
        <v>57</v>
      </c>
      <c r="H35" s="10"/>
      <c r="I35" s="10"/>
      <c r="J35" s="11"/>
      <c r="K35" s="9" t="s">
        <v>46</v>
      </c>
      <c r="L35" s="10"/>
      <c r="M35" s="11"/>
    </row>
    <row r="36" spans="2:13">
      <c r="B36" s="5">
        <v>1307</v>
      </c>
      <c r="D36" s="9"/>
      <c r="E36" s="10"/>
      <c r="F36" s="11"/>
      <c r="G36" s="9" t="s">
        <v>58</v>
      </c>
      <c r="H36" s="10"/>
      <c r="I36" s="10"/>
      <c r="J36" s="11"/>
      <c r="K36" s="9" t="s">
        <v>70</v>
      </c>
      <c r="L36" s="10"/>
      <c r="M36" s="11"/>
    </row>
    <row r="37" spans="2:13">
      <c r="B37" s="5">
        <v>2350</v>
      </c>
      <c r="D37" s="9" t="s">
        <v>45</v>
      </c>
      <c r="E37" s="10"/>
      <c r="F37" s="11"/>
      <c r="G37" s="9" t="s">
        <v>59</v>
      </c>
      <c r="H37" s="10"/>
      <c r="I37" s="10"/>
      <c r="J37" s="11"/>
      <c r="K37" s="9" t="s">
        <v>71</v>
      </c>
      <c r="L37" s="10"/>
      <c r="M37" s="11"/>
    </row>
    <row r="38" spans="2:13">
      <c r="B38" s="5">
        <v>1667</v>
      </c>
      <c r="D38" s="9"/>
      <c r="E38" s="10"/>
      <c r="F38" s="11"/>
      <c r="G38" s="9" t="s">
        <v>60</v>
      </c>
      <c r="H38" s="10"/>
      <c r="I38" s="10"/>
      <c r="J38" s="11"/>
      <c r="K38" s="9" t="s">
        <v>72</v>
      </c>
      <c r="L38" s="10"/>
      <c r="M38" s="11"/>
    </row>
    <row r="39" spans="2:13">
      <c r="B39" s="5">
        <v>746</v>
      </c>
      <c r="D39" s="9" t="s">
        <v>46</v>
      </c>
      <c r="E39" s="10"/>
      <c r="F39" s="11"/>
      <c r="G39" s="9"/>
      <c r="H39" s="10"/>
      <c r="I39" s="10"/>
      <c r="J39" s="11"/>
      <c r="K39" s="9" t="s">
        <v>73</v>
      </c>
      <c r="L39" s="10"/>
      <c r="M39" s="11"/>
    </row>
    <row r="40" spans="2:13">
      <c r="B40" s="5">
        <v>1188</v>
      </c>
      <c r="D40" s="9" t="s">
        <v>47</v>
      </c>
      <c r="E40" s="10"/>
      <c r="F40" s="11"/>
      <c r="G40" s="9"/>
      <c r="H40" s="10"/>
      <c r="I40" s="10"/>
      <c r="J40" s="11"/>
      <c r="K40" s="9"/>
      <c r="L40" s="10"/>
      <c r="M40" s="11"/>
    </row>
    <row r="41" spans="2:13">
      <c r="B41" s="5">
        <v>2257</v>
      </c>
      <c r="D41" s="9" t="s">
        <v>48</v>
      </c>
      <c r="E41" s="10"/>
      <c r="F41" s="11"/>
      <c r="G41" s="9"/>
      <c r="H41" s="10"/>
      <c r="I41" s="10"/>
      <c r="J41" s="11"/>
      <c r="K41" s="9"/>
      <c r="L41" s="10"/>
      <c r="M41" s="11"/>
    </row>
    <row r="42" spans="2:13">
      <c r="B42" s="5">
        <v>1620</v>
      </c>
      <c r="D42" s="9" t="s">
        <v>49</v>
      </c>
      <c r="E42" s="10"/>
      <c r="F42" s="11"/>
      <c r="G42" s="9"/>
      <c r="H42" s="10"/>
      <c r="I42" s="10"/>
      <c r="J42" s="11"/>
      <c r="K42" s="9"/>
      <c r="L42" s="10"/>
      <c r="M42" s="11"/>
    </row>
    <row r="43" spans="2:13" ht="16" thickBot="1">
      <c r="B43" s="5">
        <v>1167</v>
      </c>
      <c r="D43" s="12" t="s">
        <v>50</v>
      </c>
      <c r="E43" s="13"/>
      <c r="F43" s="14"/>
      <c r="G43" s="12"/>
      <c r="H43" s="13"/>
      <c r="I43" s="13"/>
      <c r="J43" s="14"/>
      <c r="K43" s="12"/>
      <c r="L43" s="13"/>
      <c r="M43" s="14"/>
    </row>
    <row r="44" spans="2:13">
      <c r="B44" s="5">
        <v>1599</v>
      </c>
    </row>
    <row r="45" spans="2:13">
      <c r="B45" s="5">
        <v>2820</v>
      </c>
    </row>
    <row r="46" spans="2:13">
      <c r="B46" s="5">
        <v>1842</v>
      </c>
    </row>
    <row r="47" spans="2:13">
      <c r="B47" s="5">
        <v>1311</v>
      </c>
    </row>
    <row r="48" spans="2:13">
      <c r="B48" s="5">
        <v>1500</v>
      </c>
    </row>
    <row r="49" spans="2:2">
      <c r="B49" s="5">
        <v>2370</v>
      </c>
    </row>
    <row r="50" spans="2:2">
      <c r="B50" s="5">
        <v>1824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67"/>
  <sheetViews>
    <sheetView workbookViewId="0">
      <selection activeCell="B31" sqref="B31"/>
    </sheetView>
  </sheetViews>
  <sheetFormatPr baseColWidth="10" defaultRowHeight="14" x14ac:dyDescent="0"/>
  <cols>
    <col min="1" max="1" width="5.1640625" style="16" customWidth="1"/>
    <col min="2" max="2" width="53.1640625" style="16" customWidth="1"/>
    <col min="3" max="3" width="5" style="16" bestFit="1" customWidth="1"/>
    <col min="4" max="4" width="10.83203125" style="16"/>
    <col min="5" max="5" width="12.6640625" style="17" bestFit="1" customWidth="1"/>
    <col min="6" max="6" width="12" style="17" bestFit="1" customWidth="1"/>
    <col min="7" max="7" width="20.83203125" style="17" bestFit="1" customWidth="1"/>
    <col min="8" max="8" width="17.83203125" style="17" bestFit="1" customWidth="1"/>
    <col min="9" max="9" width="14.6640625" style="17" bestFit="1" customWidth="1"/>
    <col min="10" max="10" width="13.1640625" style="17" bestFit="1" customWidth="1"/>
    <col min="11" max="11" width="24.1640625" style="17" bestFit="1" customWidth="1"/>
    <col min="12" max="12" width="24.1640625" style="17" customWidth="1"/>
    <col min="13" max="13" width="10.83203125" style="17"/>
    <col min="14" max="14" width="12.6640625" style="17" bestFit="1" customWidth="1"/>
    <col min="15" max="15" width="9.33203125" style="17" bestFit="1" customWidth="1"/>
    <col min="16" max="16" width="20.83203125" style="17" bestFit="1" customWidth="1"/>
    <col min="17" max="17" width="17.83203125" style="17" bestFit="1" customWidth="1"/>
    <col min="18" max="18" width="14.6640625" style="17" bestFit="1" customWidth="1"/>
    <col min="19" max="19" width="13.1640625" style="17" bestFit="1" customWidth="1"/>
    <col min="20" max="20" width="24.1640625" style="17" bestFit="1" customWidth="1"/>
    <col min="21" max="21" width="17" style="17" bestFit="1" customWidth="1"/>
    <col min="22" max="28" width="10.83203125" style="17"/>
    <col min="29" max="16384" width="10.83203125" style="16"/>
  </cols>
  <sheetData>
    <row r="1" spans="2:21" ht="15" thickBot="1">
      <c r="E1" s="43" t="s">
        <v>74</v>
      </c>
      <c r="F1" s="43"/>
      <c r="G1" s="43"/>
      <c r="H1" s="43"/>
      <c r="I1" s="43"/>
      <c r="J1" s="43"/>
      <c r="K1" s="43"/>
      <c r="L1" s="43"/>
      <c r="N1" s="44" t="s">
        <v>75</v>
      </c>
      <c r="O1" s="44"/>
      <c r="P1" s="44"/>
      <c r="Q1" s="44"/>
      <c r="R1" s="44"/>
      <c r="S1" s="44"/>
      <c r="T1" s="44"/>
      <c r="U1" s="44"/>
    </row>
    <row r="2" spans="2:21">
      <c r="B2" s="45" t="s">
        <v>76</v>
      </c>
      <c r="C2" s="46"/>
      <c r="E2" s="18" t="s">
        <v>77</v>
      </c>
      <c r="F2" s="18" t="s">
        <v>78</v>
      </c>
      <c r="G2" s="18" t="s">
        <v>79</v>
      </c>
      <c r="H2" s="18" t="s">
        <v>80</v>
      </c>
      <c r="I2" s="18" t="s">
        <v>81</v>
      </c>
      <c r="J2" s="18" t="s">
        <v>82</v>
      </c>
      <c r="K2" s="18" t="s">
        <v>83</v>
      </c>
      <c r="L2" s="18" t="s">
        <v>84</v>
      </c>
      <c r="N2" s="19" t="s">
        <v>77</v>
      </c>
      <c r="O2" s="19" t="s">
        <v>78</v>
      </c>
      <c r="P2" s="19" t="s">
        <v>79</v>
      </c>
      <c r="Q2" s="19" t="s">
        <v>80</v>
      </c>
      <c r="R2" s="19" t="s">
        <v>81</v>
      </c>
      <c r="S2" s="19" t="s">
        <v>82</v>
      </c>
      <c r="T2" s="19" t="s">
        <v>83</v>
      </c>
      <c r="U2" s="19" t="s">
        <v>85</v>
      </c>
    </row>
    <row r="3" spans="2:21" ht="15" thickBot="1">
      <c r="B3" s="20" t="s">
        <v>86</v>
      </c>
      <c r="C3" s="21">
        <v>2.5</v>
      </c>
      <c r="E3" s="22">
        <v>1</v>
      </c>
      <c r="F3" s="22">
        <f ca="1">RAND()</f>
        <v>0.45696072844718605</v>
      </c>
      <c r="G3" s="22">
        <f ca="1">-$C$8*LN(F3)</f>
        <v>0.19578945628909425</v>
      </c>
      <c r="H3" s="22">
        <f ca="1">-$C$3*LN(F3)</f>
        <v>1.9578945628909425</v>
      </c>
      <c r="I3" s="22">
        <f ca="1">G3</f>
        <v>0.19578945628909425</v>
      </c>
      <c r="J3" s="22">
        <f ca="1">I3</f>
        <v>0.19578945628909425</v>
      </c>
      <c r="K3" s="22">
        <f ca="1">H3+J3</f>
        <v>2.1536840191800368</v>
      </c>
      <c r="L3" s="22">
        <f ca="1">K3-I3</f>
        <v>1.9578945628909425</v>
      </c>
      <c r="N3" s="23">
        <v>1</v>
      </c>
      <c r="O3" s="23">
        <f ca="1">RAND()</f>
        <v>0.644795360212022</v>
      </c>
      <c r="P3" s="23">
        <f ca="1">-$C$13*LN(O3)</f>
        <v>0.21941114175828308</v>
      </c>
      <c r="Q3" s="23">
        <f ca="1">-$C$3*LN(O3)</f>
        <v>1.0970557087914155</v>
      </c>
      <c r="R3" s="23">
        <f ca="1">P3</f>
        <v>0.21941114175828308</v>
      </c>
      <c r="S3" s="23">
        <f ca="1">R3</f>
        <v>0.21941114175828308</v>
      </c>
      <c r="T3" s="23">
        <f ca="1">Q3+S3</f>
        <v>1.3164668505496986</v>
      </c>
      <c r="U3" s="23">
        <f ca="1">T3-R3</f>
        <v>1.0970557087914155</v>
      </c>
    </row>
    <row r="4" spans="2:21" ht="15" thickBot="1">
      <c r="B4" s="24"/>
      <c r="C4" s="24"/>
      <c r="E4" s="22">
        <v>2</v>
      </c>
      <c r="F4" s="22">
        <f t="shared" ref="F4:F67" ca="1" si="0">RAND()</f>
        <v>0.29777703460631844</v>
      </c>
      <c r="G4" s="22">
        <f t="shared" ref="G4:G67" ca="1" si="1">-$C$8*LN(F4)</f>
        <v>0.30285256963540463</v>
      </c>
      <c r="H4" s="22">
        <f t="shared" ref="H4:H67" ca="1" si="2">-$C$3*LN(F4)</f>
        <v>3.0285256963540466</v>
      </c>
      <c r="I4" s="22">
        <f ca="1">I3+G4</f>
        <v>0.49864202592449891</v>
      </c>
      <c r="J4" s="22">
        <f ca="1">MAX(I4,K3)</f>
        <v>2.1536840191800368</v>
      </c>
      <c r="K4" s="22">
        <f t="shared" ref="K4:K67" ca="1" si="3">H4+J4</f>
        <v>5.1822097155340838</v>
      </c>
      <c r="L4" s="22">
        <f t="shared" ref="L4:L67" ca="1" si="4">K4-I4</f>
        <v>4.6835676896095846</v>
      </c>
      <c r="N4" s="23">
        <v>2</v>
      </c>
      <c r="O4" s="23">
        <f t="shared" ref="O4:O67" ca="1" si="5">RAND()</f>
        <v>0.85869162289220069</v>
      </c>
      <c r="P4" s="23">
        <f t="shared" ref="P4:P67" ca="1" si="6">-$C$13*LN(O4)</f>
        <v>7.6172708460548952E-2</v>
      </c>
      <c r="Q4" s="23">
        <f t="shared" ref="Q4:Q67" ca="1" si="7">-$C$3*LN(O4)</f>
        <v>0.38086354230274477</v>
      </c>
      <c r="R4" s="23">
        <f ca="1">R3+P4</f>
        <v>0.29558385021883204</v>
      </c>
      <c r="S4" s="23">
        <f ca="1">MAX(R4,T3)</f>
        <v>1.3164668505496986</v>
      </c>
      <c r="T4" s="23">
        <f t="shared" ref="T4:T67" ca="1" si="8">Q4+S4</f>
        <v>1.6973303928524435</v>
      </c>
      <c r="U4" s="23">
        <f t="shared" ref="U4:U67" ca="1" si="9">T4-R4</f>
        <v>1.4017465426336115</v>
      </c>
    </row>
    <row r="5" spans="2:21">
      <c r="B5" s="25" t="s">
        <v>87</v>
      </c>
      <c r="C5" s="26"/>
      <c r="E5" s="22">
        <v>3</v>
      </c>
      <c r="F5" s="22">
        <f t="shared" ca="1" si="0"/>
        <v>0.78555670276117184</v>
      </c>
      <c r="G5" s="22">
        <f t="shared" ca="1" si="1"/>
        <v>6.0340659263475961E-2</v>
      </c>
      <c r="H5" s="22">
        <f t="shared" ca="1" si="2"/>
        <v>0.6034065926347596</v>
      </c>
      <c r="I5" s="22">
        <f t="shared" ref="I5:I68" ca="1" si="10">I4+G5</f>
        <v>0.55898268518797489</v>
      </c>
      <c r="J5" s="22">
        <f t="shared" ref="J5:J68" ca="1" si="11">MAX(I5,K4)</f>
        <v>5.1822097155340838</v>
      </c>
      <c r="K5" s="22">
        <f t="shared" ca="1" si="3"/>
        <v>5.7856163081688434</v>
      </c>
      <c r="L5" s="22">
        <f t="shared" ca="1" si="4"/>
        <v>5.2266336229808683</v>
      </c>
      <c r="N5" s="23">
        <v>3</v>
      </c>
      <c r="O5" s="23">
        <f t="shared" ca="1" si="5"/>
        <v>5.0867103844742245E-2</v>
      </c>
      <c r="P5" s="23">
        <f t="shared" ca="1" si="6"/>
        <v>1.4892694271240907</v>
      </c>
      <c r="Q5" s="23">
        <f t="shared" ca="1" si="7"/>
        <v>7.4463471356204538</v>
      </c>
      <c r="R5" s="23">
        <f t="shared" ref="R5:R68" ca="1" si="12">R4+P5</f>
        <v>1.7848532773429229</v>
      </c>
      <c r="S5" s="23">
        <f t="shared" ref="S5:S68" ca="1" si="13">MAX(R5,T4)</f>
        <v>1.7848532773429229</v>
      </c>
      <c r="T5" s="23">
        <f t="shared" ca="1" si="8"/>
        <v>9.2312004129633767</v>
      </c>
      <c r="U5" s="23">
        <f t="shared" ca="1" si="9"/>
        <v>7.4463471356204538</v>
      </c>
    </row>
    <row r="6" spans="2:21">
      <c r="B6" s="27" t="s">
        <v>88</v>
      </c>
      <c r="C6" s="28">
        <v>4</v>
      </c>
      <c r="E6" s="22">
        <v>4</v>
      </c>
      <c r="F6" s="22">
        <f t="shared" ca="1" si="0"/>
        <v>0.173760007259118</v>
      </c>
      <c r="G6" s="22">
        <f t="shared" ca="1" si="1"/>
        <v>0.43752005011496881</v>
      </c>
      <c r="H6" s="22">
        <f t="shared" ca="1" si="2"/>
        <v>4.3752005011496884</v>
      </c>
      <c r="I6" s="22">
        <f t="shared" ca="1" si="10"/>
        <v>0.99650273530294364</v>
      </c>
      <c r="J6" s="22">
        <f t="shared" ca="1" si="11"/>
        <v>5.7856163081688434</v>
      </c>
      <c r="K6" s="22">
        <f t="shared" ca="1" si="3"/>
        <v>10.160816809318533</v>
      </c>
      <c r="L6" s="22">
        <f t="shared" ca="1" si="4"/>
        <v>9.1643140740155893</v>
      </c>
      <c r="N6" s="23">
        <v>4</v>
      </c>
      <c r="O6" s="23">
        <f t="shared" ca="1" si="5"/>
        <v>0.94862415369532116</v>
      </c>
      <c r="P6" s="23">
        <f t="shared" ca="1" si="6"/>
        <v>2.6371301698370628E-2</v>
      </c>
      <c r="Q6" s="23">
        <f t="shared" ca="1" si="7"/>
        <v>0.13185650849185315</v>
      </c>
      <c r="R6" s="23">
        <f t="shared" ca="1" si="12"/>
        <v>1.8112245790412935</v>
      </c>
      <c r="S6" s="23">
        <f t="shared" ca="1" si="13"/>
        <v>9.2312004129633767</v>
      </c>
      <c r="T6" s="23">
        <f t="shared" ca="1" si="8"/>
        <v>9.3630569214552306</v>
      </c>
      <c r="U6" s="23">
        <f t="shared" ca="1" si="9"/>
        <v>7.5518323424139373</v>
      </c>
    </row>
    <row r="7" spans="2:21">
      <c r="B7" s="27" t="s">
        <v>89</v>
      </c>
      <c r="C7" s="28"/>
      <c r="E7" s="22">
        <v>5</v>
      </c>
      <c r="F7" s="22">
        <f t="shared" ca="1" si="0"/>
        <v>0.19151654986484057</v>
      </c>
      <c r="G7" s="22">
        <f t="shared" ca="1" si="1"/>
        <v>0.41319526295622944</v>
      </c>
      <c r="H7" s="22">
        <f t="shared" ca="1" si="2"/>
        <v>4.1319526295622939</v>
      </c>
      <c r="I7" s="22">
        <f t="shared" ca="1" si="10"/>
        <v>1.4096979982591731</v>
      </c>
      <c r="J7" s="22">
        <f t="shared" ca="1" si="11"/>
        <v>10.160816809318533</v>
      </c>
      <c r="K7" s="22">
        <f t="shared" ca="1" si="3"/>
        <v>14.292769438880827</v>
      </c>
      <c r="L7" s="22">
        <f t="shared" ca="1" si="4"/>
        <v>12.883071440621654</v>
      </c>
      <c r="N7" s="23">
        <v>5</v>
      </c>
      <c r="O7" s="23">
        <f t="shared" ca="1" si="5"/>
        <v>0.43456585144441584</v>
      </c>
      <c r="P7" s="23">
        <f t="shared" ca="1" si="6"/>
        <v>0.4167038944630842</v>
      </c>
      <c r="Q7" s="23">
        <f t="shared" ca="1" si="7"/>
        <v>2.0835194723154209</v>
      </c>
      <c r="R7" s="23">
        <f t="shared" ca="1" si="12"/>
        <v>2.2279284735043778</v>
      </c>
      <c r="S7" s="23">
        <f t="shared" ca="1" si="13"/>
        <v>9.3630569214552306</v>
      </c>
      <c r="T7" s="23">
        <f t="shared" ca="1" si="8"/>
        <v>11.446576393770652</v>
      </c>
      <c r="U7" s="23">
        <f t="shared" ca="1" si="9"/>
        <v>9.2186479202662746</v>
      </c>
    </row>
    <row r="8" spans="2:21" ht="15" thickBot="1">
      <c r="B8" s="29" t="s">
        <v>86</v>
      </c>
      <c r="C8" s="30">
        <v>0.25</v>
      </c>
      <c r="E8" s="22">
        <v>6</v>
      </c>
      <c r="F8" s="22">
        <f t="shared" ca="1" si="0"/>
        <v>0.28863513174858257</v>
      </c>
      <c r="G8" s="22">
        <f t="shared" ca="1" si="1"/>
        <v>0.31064797710512249</v>
      </c>
      <c r="H8" s="22">
        <f t="shared" ca="1" si="2"/>
        <v>3.1064797710512249</v>
      </c>
      <c r="I8" s="22">
        <f t="shared" ca="1" si="10"/>
        <v>1.7203459753642956</v>
      </c>
      <c r="J8" s="22">
        <f t="shared" ca="1" si="11"/>
        <v>14.292769438880827</v>
      </c>
      <c r="K8" s="22">
        <f t="shared" ca="1" si="3"/>
        <v>17.399249209932051</v>
      </c>
      <c r="L8" s="22">
        <f t="shared" ca="1" si="4"/>
        <v>15.678903234567755</v>
      </c>
      <c r="N8" s="23">
        <v>6</v>
      </c>
      <c r="O8" s="23">
        <f t="shared" ca="1" si="5"/>
        <v>0.1452927741207185</v>
      </c>
      <c r="P8" s="23">
        <f t="shared" ca="1" si="6"/>
        <v>0.96450222020075338</v>
      </c>
      <c r="Q8" s="23">
        <f t="shared" ca="1" si="7"/>
        <v>4.8225111010037667</v>
      </c>
      <c r="R8" s="23">
        <f t="shared" ca="1" si="12"/>
        <v>3.1924306937051314</v>
      </c>
      <c r="S8" s="23">
        <f t="shared" ca="1" si="13"/>
        <v>11.446576393770652</v>
      </c>
      <c r="T8" s="23">
        <f t="shared" ca="1" si="8"/>
        <v>16.269087494774418</v>
      </c>
      <c r="U8" s="23">
        <f t="shared" ca="1" si="9"/>
        <v>13.076656801069287</v>
      </c>
    </row>
    <row r="9" spans="2:21" ht="15" thickBot="1">
      <c r="B9" s="24"/>
      <c r="C9" s="24"/>
      <c r="E9" s="22">
        <v>7</v>
      </c>
      <c r="F9" s="22">
        <f t="shared" ca="1" si="0"/>
        <v>0.7448948839400038</v>
      </c>
      <c r="G9" s="22">
        <f t="shared" ca="1" si="1"/>
        <v>7.3628041485003168E-2</v>
      </c>
      <c r="H9" s="22">
        <f t="shared" ca="1" si="2"/>
        <v>0.73628041485003171</v>
      </c>
      <c r="I9" s="22">
        <f t="shared" ca="1" si="10"/>
        <v>1.7939740168492988</v>
      </c>
      <c r="J9" s="22">
        <f t="shared" ca="1" si="11"/>
        <v>17.399249209932051</v>
      </c>
      <c r="K9" s="22">
        <f t="shared" ca="1" si="3"/>
        <v>18.135529624782084</v>
      </c>
      <c r="L9" s="22">
        <f t="shared" ca="1" si="4"/>
        <v>16.341555607932786</v>
      </c>
      <c r="N9" s="23">
        <v>7</v>
      </c>
      <c r="O9" s="23">
        <f t="shared" ca="1" si="5"/>
        <v>0.76981563996006086</v>
      </c>
      <c r="P9" s="23">
        <f t="shared" ca="1" si="6"/>
        <v>0.13080211071265696</v>
      </c>
      <c r="Q9" s="23">
        <f t="shared" ca="1" si="7"/>
        <v>0.65401055356328475</v>
      </c>
      <c r="R9" s="23">
        <f t="shared" ca="1" si="12"/>
        <v>3.3232328044177883</v>
      </c>
      <c r="S9" s="23">
        <f t="shared" ca="1" si="13"/>
        <v>16.269087494774418</v>
      </c>
      <c r="T9" s="23">
        <f t="shared" ca="1" si="8"/>
        <v>16.923098048337703</v>
      </c>
      <c r="U9" s="23">
        <f t="shared" ca="1" si="9"/>
        <v>13.599865243919915</v>
      </c>
    </row>
    <row r="10" spans="2:21">
      <c r="B10" s="47" t="s">
        <v>75</v>
      </c>
      <c r="C10" s="48"/>
      <c r="E10" s="22">
        <v>8</v>
      </c>
      <c r="F10" s="22">
        <f t="shared" ca="1" si="0"/>
        <v>0.89437978707946908</v>
      </c>
      <c r="G10" s="22">
        <f t="shared" ca="1" si="1"/>
        <v>2.790619406396783E-2</v>
      </c>
      <c r="H10" s="22">
        <f t="shared" ca="1" si="2"/>
        <v>0.27906194063967832</v>
      </c>
      <c r="I10" s="22">
        <f t="shared" ca="1" si="10"/>
        <v>1.8218802109132666</v>
      </c>
      <c r="J10" s="22">
        <f t="shared" ca="1" si="11"/>
        <v>18.135529624782084</v>
      </c>
      <c r="K10" s="22">
        <f t="shared" ca="1" si="3"/>
        <v>18.414591565421762</v>
      </c>
      <c r="L10" s="22">
        <f t="shared" ca="1" si="4"/>
        <v>16.592711354508495</v>
      </c>
      <c r="N10" s="23">
        <v>8</v>
      </c>
      <c r="O10" s="23">
        <f t="shared" ca="1" si="5"/>
        <v>0.90904536638668976</v>
      </c>
      <c r="P10" s="23">
        <f t="shared" ca="1" si="6"/>
        <v>4.7680139016930738E-2</v>
      </c>
      <c r="Q10" s="23">
        <f t="shared" ca="1" si="7"/>
        <v>0.2384006950846537</v>
      </c>
      <c r="R10" s="23">
        <f t="shared" ca="1" si="12"/>
        <v>3.3709129434347189</v>
      </c>
      <c r="S10" s="23">
        <f t="shared" ca="1" si="13"/>
        <v>16.923098048337703</v>
      </c>
      <c r="T10" s="23">
        <f t="shared" ca="1" si="8"/>
        <v>17.161498743422356</v>
      </c>
      <c r="U10" s="23">
        <f t="shared" ca="1" si="9"/>
        <v>13.790585799987637</v>
      </c>
    </row>
    <row r="11" spans="2:21">
      <c r="B11" s="31" t="s">
        <v>88</v>
      </c>
      <c r="C11" s="32">
        <v>2</v>
      </c>
      <c r="E11" s="22">
        <v>9</v>
      </c>
      <c r="F11" s="22">
        <f t="shared" ca="1" si="0"/>
        <v>0.42524229962146831</v>
      </c>
      <c r="G11" s="22">
        <f t="shared" ca="1" si="1"/>
        <v>0.2137740389390349</v>
      </c>
      <c r="H11" s="22">
        <f t="shared" ca="1" si="2"/>
        <v>2.1377403893903493</v>
      </c>
      <c r="I11" s="22">
        <f t="shared" ca="1" si="10"/>
        <v>2.0356542498523016</v>
      </c>
      <c r="J11" s="22">
        <f t="shared" ca="1" si="11"/>
        <v>18.414591565421762</v>
      </c>
      <c r="K11" s="22">
        <f t="shared" ca="1" si="3"/>
        <v>20.552331954812111</v>
      </c>
      <c r="L11" s="22">
        <f t="shared" ca="1" si="4"/>
        <v>18.516677704959811</v>
      </c>
      <c r="N11" s="23">
        <v>9</v>
      </c>
      <c r="O11" s="23">
        <f t="shared" ca="1" si="5"/>
        <v>0.36671452451036857</v>
      </c>
      <c r="P11" s="23">
        <f t="shared" ca="1" si="6"/>
        <v>0.50158579799452319</v>
      </c>
      <c r="Q11" s="23">
        <f t="shared" ca="1" si="7"/>
        <v>2.507928989972616</v>
      </c>
      <c r="R11" s="23">
        <f t="shared" ca="1" si="12"/>
        <v>3.8724987414292422</v>
      </c>
      <c r="S11" s="23">
        <f t="shared" ca="1" si="13"/>
        <v>17.161498743422356</v>
      </c>
      <c r="T11" s="23">
        <f t="shared" ca="1" si="8"/>
        <v>19.669427733394972</v>
      </c>
      <c r="U11" s="23">
        <f t="shared" ca="1" si="9"/>
        <v>15.79692899196573</v>
      </c>
    </row>
    <row r="12" spans="2:21">
      <c r="B12" s="31" t="s">
        <v>89</v>
      </c>
      <c r="C12" s="32"/>
      <c r="E12" s="22">
        <v>10</v>
      </c>
      <c r="F12" s="22">
        <f t="shared" ca="1" si="0"/>
        <v>9.7090260328992706E-2</v>
      </c>
      <c r="G12" s="22">
        <f t="shared" ca="1" si="1"/>
        <v>0.58302855357186223</v>
      </c>
      <c r="H12" s="22">
        <f t="shared" ca="1" si="2"/>
        <v>5.8302855357186223</v>
      </c>
      <c r="I12" s="22">
        <f t="shared" ca="1" si="10"/>
        <v>2.6186828034241638</v>
      </c>
      <c r="J12" s="22">
        <f t="shared" ca="1" si="11"/>
        <v>20.552331954812111</v>
      </c>
      <c r="K12" s="22">
        <f t="shared" ca="1" si="3"/>
        <v>26.382617490530734</v>
      </c>
      <c r="L12" s="22">
        <f t="shared" ca="1" si="4"/>
        <v>23.76393468710657</v>
      </c>
      <c r="N12" s="23">
        <v>10</v>
      </c>
      <c r="O12" s="23">
        <f t="shared" ca="1" si="5"/>
        <v>0.42382318301372535</v>
      </c>
      <c r="P12" s="23">
        <f t="shared" ca="1" si="6"/>
        <v>0.42921946596087163</v>
      </c>
      <c r="Q12" s="23">
        <f t="shared" ca="1" si="7"/>
        <v>2.1460973298043582</v>
      </c>
      <c r="R12" s="23">
        <f t="shared" ca="1" si="12"/>
        <v>4.3017182073901141</v>
      </c>
      <c r="S12" s="23">
        <f t="shared" ca="1" si="13"/>
        <v>19.669427733394972</v>
      </c>
      <c r="T12" s="23">
        <f t="shared" ca="1" si="8"/>
        <v>21.815525063199331</v>
      </c>
      <c r="U12" s="23">
        <f t="shared" ca="1" si="9"/>
        <v>17.513806855809218</v>
      </c>
    </row>
    <row r="13" spans="2:21" ht="15" thickBot="1">
      <c r="B13" s="33" t="s">
        <v>86</v>
      </c>
      <c r="C13" s="34">
        <v>0.5</v>
      </c>
      <c r="E13" s="22">
        <v>11</v>
      </c>
      <c r="F13" s="22">
        <f t="shared" ca="1" si="0"/>
        <v>4.8754903875028344E-2</v>
      </c>
      <c r="G13" s="22">
        <f t="shared" ca="1" si="1"/>
        <v>0.7552373735722685</v>
      </c>
      <c r="H13" s="22">
        <f t="shared" ca="1" si="2"/>
        <v>7.5523737357226848</v>
      </c>
      <c r="I13" s="22">
        <f t="shared" ca="1" si="10"/>
        <v>3.3739201769964322</v>
      </c>
      <c r="J13" s="22">
        <f t="shared" ca="1" si="11"/>
        <v>26.382617490530734</v>
      </c>
      <c r="K13" s="22">
        <f t="shared" ca="1" si="3"/>
        <v>33.934991226253416</v>
      </c>
      <c r="L13" s="22">
        <f t="shared" ca="1" si="4"/>
        <v>30.561071049256984</v>
      </c>
      <c r="N13" s="23">
        <v>11</v>
      </c>
      <c r="O13" s="23">
        <f t="shared" ca="1" si="5"/>
        <v>0.82698568885511214</v>
      </c>
      <c r="P13" s="23">
        <f t="shared" ca="1" si="6"/>
        <v>9.4983944499607204E-2</v>
      </c>
      <c r="Q13" s="23">
        <f t="shared" ca="1" si="7"/>
        <v>0.47491972249803605</v>
      </c>
      <c r="R13" s="23">
        <f t="shared" ca="1" si="12"/>
        <v>4.3967021518897216</v>
      </c>
      <c r="S13" s="23">
        <f t="shared" ca="1" si="13"/>
        <v>21.815525063199331</v>
      </c>
      <c r="T13" s="23">
        <f t="shared" ca="1" si="8"/>
        <v>22.290444785697368</v>
      </c>
      <c r="U13" s="23">
        <f t="shared" ca="1" si="9"/>
        <v>17.893742633807648</v>
      </c>
    </row>
    <row r="14" spans="2:21">
      <c r="E14" s="22">
        <v>12</v>
      </c>
      <c r="F14" s="22">
        <f t="shared" ca="1" si="0"/>
        <v>0.24315321947693369</v>
      </c>
      <c r="G14" s="22">
        <f t="shared" ca="1" si="1"/>
        <v>0.35351587537925067</v>
      </c>
      <c r="H14" s="22">
        <f t="shared" ca="1" si="2"/>
        <v>3.5351587537925067</v>
      </c>
      <c r="I14" s="22">
        <f t="shared" ca="1" si="10"/>
        <v>3.7274360523756829</v>
      </c>
      <c r="J14" s="22">
        <f t="shared" ca="1" si="11"/>
        <v>33.934991226253416</v>
      </c>
      <c r="K14" s="22">
        <f t="shared" ca="1" si="3"/>
        <v>37.470149980045925</v>
      </c>
      <c r="L14" s="22">
        <f t="shared" ca="1" si="4"/>
        <v>33.742713927670245</v>
      </c>
      <c r="N14" s="23">
        <v>12</v>
      </c>
      <c r="O14" s="23">
        <f t="shared" ca="1" si="5"/>
        <v>0.29630455938643296</v>
      </c>
      <c r="P14" s="23">
        <f t="shared" ca="1" si="6"/>
        <v>0.60818371839207153</v>
      </c>
      <c r="Q14" s="23">
        <f t="shared" ca="1" si="7"/>
        <v>3.0409185919603576</v>
      </c>
      <c r="R14" s="23">
        <f t="shared" ca="1" si="12"/>
        <v>5.0048858702817931</v>
      </c>
      <c r="S14" s="23">
        <f t="shared" ca="1" si="13"/>
        <v>22.290444785697368</v>
      </c>
      <c r="T14" s="23">
        <f t="shared" ca="1" si="8"/>
        <v>25.331363377657723</v>
      </c>
      <c r="U14" s="23">
        <f t="shared" ca="1" si="9"/>
        <v>20.32647750737593</v>
      </c>
    </row>
    <row r="15" spans="2:21">
      <c r="B15" s="35"/>
      <c r="C15" s="36"/>
      <c r="E15" s="22">
        <v>13</v>
      </c>
      <c r="F15" s="22">
        <f t="shared" ca="1" si="0"/>
        <v>0.88045323544812304</v>
      </c>
      <c r="G15" s="22">
        <f t="shared" ca="1" si="1"/>
        <v>3.1829615953912378E-2</v>
      </c>
      <c r="H15" s="22">
        <f t="shared" ca="1" si="2"/>
        <v>0.31829615953912377</v>
      </c>
      <c r="I15" s="22">
        <f t="shared" ca="1" si="10"/>
        <v>3.7592656683295953</v>
      </c>
      <c r="J15" s="22">
        <f t="shared" ca="1" si="11"/>
        <v>37.470149980045925</v>
      </c>
      <c r="K15" s="22">
        <f t="shared" ca="1" si="3"/>
        <v>37.788446139585048</v>
      </c>
      <c r="L15" s="22">
        <f t="shared" ca="1" si="4"/>
        <v>34.029180471255451</v>
      </c>
      <c r="N15" s="23">
        <v>13</v>
      </c>
      <c r="O15" s="23">
        <f t="shared" ca="1" si="5"/>
        <v>0.66459036566009189</v>
      </c>
      <c r="P15" s="23">
        <f t="shared" ca="1" si="6"/>
        <v>0.20429220980778565</v>
      </c>
      <c r="Q15" s="23">
        <f t="shared" ca="1" si="7"/>
        <v>1.0214610490389282</v>
      </c>
      <c r="R15" s="23">
        <f t="shared" ca="1" si="12"/>
        <v>5.2091780800895791</v>
      </c>
      <c r="S15" s="23">
        <f t="shared" ca="1" si="13"/>
        <v>25.331363377657723</v>
      </c>
      <c r="T15" s="23">
        <f t="shared" ca="1" si="8"/>
        <v>26.352824426696653</v>
      </c>
      <c r="U15" s="23">
        <f t="shared" ca="1" si="9"/>
        <v>21.143646346607074</v>
      </c>
    </row>
    <row r="16" spans="2:21">
      <c r="B16" s="35"/>
      <c r="C16" s="36"/>
      <c r="E16" s="22">
        <v>14</v>
      </c>
      <c r="F16" s="22">
        <f t="shared" ca="1" si="0"/>
        <v>0.29678365527200257</v>
      </c>
      <c r="G16" s="22">
        <f t="shared" ca="1" si="1"/>
        <v>0.3036879597608943</v>
      </c>
      <c r="H16" s="22">
        <f t="shared" ca="1" si="2"/>
        <v>3.0368795976089431</v>
      </c>
      <c r="I16" s="22">
        <f t="shared" ca="1" si="10"/>
        <v>4.0629536280904892</v>
      </c>
      <c r="J16" s="22">
        <f t="shared" ca="1" si="11"/>
        <v>37.788446139585048</v>
      </c>
      <c r="K16" s="22">
        <f t="shared" ca="1" si="3"/>
        <v>40.825325737193992</v>
      </c>
      <c r="L16" s="22">
        <f t="shared" ca="1" si="4"/>
        <v>36.762372109103502</v>
      </c>
      <c r="N16" s="23">
        <v>14</v>
      </c>
      <c r="O16" s="23">
        <f t="shared" ca="1" si="5"/>
        <v>0.479920717593879</v>
      </c>
      <c r="P16" s="23">
        <f t="shared" ca="1" si="6"/>
        <v>0.36706718020098161</v>
      </c>
      <c r="Q16" s="23">
        <f t="shared" ca="1" si="7"/>
        <v>1.8353359010049082</v>
      </c>
      <c r="R16" s="23">
        <f t="shared" ca="1" si="12"/>
        <v>5.5762452602905608</v>
      </c>
      <c r="S16" s="23">
        <f t="shared" ca="1" si="13"/>
        <v>26.352824426696653</v>
      </c>
      <c r="T16" s="23">
        <f t="shared" ca="1" si="8"/>
        <v>28.18816032770156</v>
      </c>
      <c r="U16" s="23">
        <f t="shared" ca="1" si="9"/>
        <v>22.611915067410997</v>
      </c>
    </row>
    <row r="17" spans="2:21">
      <c r="E17" s="22">
        <v>15</v>
      </c>
      <c r="F17" s="22">
        <f t="shared" ca="1" si="0"/>
        <v>0.27503635726495468</v>
      </c>
      <c r="G17" s="22">
        <f t="shared" ca="1" si="1"/>
        <v>0.32271299545452642</v>
      </c>
      <c r="H17" s="22">
        <f t="shared" ca="1" si="2"/>
        <v>3.2271299545452643</v>
      </c>
      <c r="I17" s="22">
        <f t="shared" ca="1" si="10"/>
        <v>4.3856666235450152</v>
      </c>
      <c r="J17" s="22">
        <f t="shared" ca="1" si="11"/>
        <v>40.825325737193992</v>
      </c>
      <c r="K17" s="22">
        <f t="shared" ca="1" si="3"/>
        <v>44.052455691739254</v>
      </c>
      <c r="L17" s="22">
        <f t="shared" ca="1" si="4"/>
        <v>39.666789068194241</v>
      </c>
      <c r="N17" s="23">
        <v>15</v>
      </c>
      <c r="O17" s="23">
        <f t="shared" ca="1" si="5"/>
        <v>0.58493145627539445</v>
      </c>
      <c r="P17" s="23">
        <f t="shared" ca="1" si="6"/>
        <v>0.2681303036875427</v>
      </c>
      <c r="Q17" s="23">
        <f t="shared" ca="1" si="7"/>
        <v>1.3406515184377135</v>
      </c>
      <c r="R17" s="23">
        <f t="shared" ca="1" si="12"/>
        <v>5.8443755639781036</v>
      </c>
      <c r="S17" s="23">
        <f t="shared" ca="1" si="13"/>
        <v>28.18816032770156</v>
      </c>
      <c r="T17" s="23">
        <f t="shared" ca="1" si="8"/>
        <v>29.528811846139273</v>
      </c>
      <c r="U17" s="23">
        <f t="shared" ca="1" si="9"/>
        <v>23.684436282161169</v>
      </c>
    </row>
    <row r="18" spans="2:21">
      <c r="B18" s="37"/>
      <c r="C18" s="37"/>
      <c r="E18" s="22">
        <v>16</v>
      </c>
      <c r="F18" s="22">
        <f t="shared" ca="1" si="0"/>
        <v>0.96556745505768604</v>
      </c>
      <c r="G18" s="22">
        <f t="shared" ca="1" si="1"/>
        <v>8.7598285348891303E-3</v>
      </c>
      <c r="H18" s="22">
        <f t="shared" ca="1" si="2"/>
        <v>8.7598285348891303E-2</v>
      </c>
      <c r="I18" s="22">
        <f t="shared" ca="1" si="10"/>
        <v>4.3944264520799043</v>
      </c>
      <c r="J18" s="22">
        <f t="shared" ca="1" si="11"/>
        <v>44.052455691739254</v>
      </c>
      <c r="K18" s="22">
        <f t="shared" ca="1" si="3"/>
        <v>44.140053977088144</v>
      </c>
      <c r="L18" s="22">
        <f t="shared" ca="1" si="4"/>
        <v>39.745627525008238</v>
      </c>
      <c r="N18" s="23">
        <v>16</v>
      </c>
      <c r="O18" s="23">
        <f t="shared" ca="1" si="5"/>
        <v>0.56554305538865346</v>
      </c>
      <c r="P18" s="23">
        <f t="shared" ca="1" si="6"/>
        <v>0.28498442473713143</v>
      </c>
      <c r="Q18" s="23">
        <f t="shared" ca="1" si="7"/>
        <v>1.4249221236856571</v>
      </c>
      <c r="R18" s="23">
        <f t="shared" ca="1" si="12"/>
        <v>6.129359988715235</v>
      </c>
      <c r="S18" s="23">
        <f t="shared" ca="1" si="13"/>
        <v>29.528811846139273</v>
      </c>
      <c r="T18" s="23">
        <f t="shared" ca="1" si="8"/>
        <v>30.953733969824931</v>
      </c>
      <c r="U18" s="23">
        <f t="shared" ca="1" si="9"/>
        <v>24.824373981109694</v>
      </c>
    </row>
    <row r="19" spans="2:21">
      <c r="B19" s="37"/>
      <c r="C19" s="37"/>
      <c r="E19" s="22">
        <v>17</v>
      </c>
      <c r="F19" s="22">
        <f t="shared" ca="1" si="0"/>
        <v>6.2440744960554739E-2</v>
      </c>
      <c r="G19" s="22">
        <f t="shared" ca="1" si="1"/>
        <v>0.69338431314590299</v>
      </c>
      <c r="H19" s="22">
        <f t="shared" ca="1" si="2"/>
        <v>6.9338431314590299</v>
      </c>
      <c r="I19" s="22">
        <f t="shared" ca="1" si="10"/>
        <v>5.0878107652258073</v>
      </c>
      <c r="J19" s="22">
        <f t="shared" ca="1" si="11"/>
        <v>44.140053977088144</v>
      </c>
      <c r="K19" s="22">
        <f t="shared" ca="1" si="3"/>
        <v>51.073897108547172</v>
      </c>
      <c r="L19" s="22">
        <f t="shared" ca="1" si="4"/>
        <v>45.986086343321361</v>
      </c>
      <c r="N19" s="23">
        <v>17</v>
      </c>
      <c r="O19" s="23">
        <f t="shared" ca="1" si="5"/>
        <v>0.81465323721974614</v>
      </c>
      <c r="P19" s="23">
        <f t="shared" ca="1" si="6"/>
        <v>0.10249636604288974</v>
      </c>
      <c r="Q19" s="23">
        <f t="shared" ca="1" si="7"/>
        <v>0.51248183021444871</v>
      </c>
      <c r="R19" s="23">
        <f t="shared" ca="1" si="12"/>
        <v>6.2318563547581247</v>
      </c>
      <c r="S19" s="23">
        <f t="shared" ca="1" si="13"/>
        <v>30.953733969824931</v>
      </c>
      <c r="T19" s="23">
        <f t="shared" ca="1" si="8"/>
        <v>31.466215800039379</v>
      </c>
      <c r="U19" s="23">
        <f t="shared" ca="1" si="9"/>
        <v>25.234359445281253</v>
      </c>
    </row>
    <row r="20" spans="2:21">
      <c r="B20" s="37"/>
      <c r="C20" s="37"/>
      <c r="E20" s="22">
        <v>18</v>
      </c>
      <c r="F20" s="22">
        <f t="shared" ca="1" si="0"/>
        <v>0.3859833509181142</v>
      </c>
      <c r="G20" s="22">
        <f t="shared" ca="1" si="1"/>
        <v>0.23799026069600596</v>
      </c>
      <c r="H20" s="22">
        <f t="shared" ca="1" si="2"/>
        <v>2.3799026069600595</v>
      </c>
      <c r="I20" s="22">
        <f t="shared" ca="1" si="10"/>
        <v>5.3258010259218134</v>
      </c>
      <c r="J20" s="22">
        <f t="shared" ca="1" si="11"/>
        <v>51.073897108547172</v>
      </c>
      <c r="K20" s="22">
        <f t="shared" ca="1" si="3"/>
        <v>53.45379971550723</v>
      </c>
      <c r="L20" s="22">
        <f t="shared" ca="1" si="4"/>
        <v>48.127998689585418</v>
      </c>
      <c r="N20" s="23">
        <v>18</v>
      </c>
      <c r="O20" s="23">
        <f t="shared" ca="1" si="5"/>
        <v>0.63736973100152772</v>
      </c>
      <c r="P20" s="23">
        <f t="shared" ca="1" si="6"/>
        <v>0.22520268317877717</v>
      </c>
      <c r="Q20" s="23">
        <f t="shared" ca="1" si="7"/>
        <v>1.1260134158938859</v>
      </c>
      <c r="R20" s="23">
        <f t="shared" ca="1" si="12"/>
        <v>6.4570590379369017</v>
      </c>
      <c r="S20" s="23">
        <f t="shared" ca="1" si="13"/>
        <v>31.466215800039379</v>
      </c>
      <c r="T20" s="23">
        <f t="shared" ca="1" si="8"/>
        <v>32.592229215933266</v>
      </c>
      <c r="U20" s="23">
        <f t="shared" ca="1" si="9"/>
        <v>26.135170177996365</v>
      </c>
    </row>
    <row r="21" spans="2:21">
      <c r="E21" s="22">
        <v>19</v>
      </c>
      <c r="F21" s="22">
        <f t="shared" ca="1" si="0"/>
        <v>0.55735280225470651</v>
      </c>
      <c r="G21" s="22">
        <f t="shared" ca="1" si="1"/>
        <v>0.1461392105851316</v>
      </c>
      <c r="H21" s="22">
        <f t="shared" ca="1" si="2"/>
        <v>1.461392105851316</v>
      </c>
      <c r="I21" s="22">
        <f t="shared" ca="1" si="10"/>
        <v>5.4719402365069447</v>
      </c>
      <c r="J21" s="22">
        <f t="shared" ca="1" si="11"/>
        <v>53.45379971550723</v>
      </c>
      <c r="K21" s="22">
        <f t="shared" ca="1" si="3"/>
        <v>54.915191821358547</v>
      </c>
      <c r="L21" s="22">
        <f t="shared" ca="1" si="4"/>
        <v>49.443251584851602</v>
      </c>
      <c r="N21" s="23">
        <v>19</v>
      </c>
      <c r="O21" s="23">
        <f t="shared" ca="1" si="5"/>
        <v>0.95517485065554186</v>
      </c>
      <c r="P21" s="23">
        <f t="shared" ca="1" si="6"/>
        <v>2.2930432784305989E-2</v>
      </c>
      <c r="Q21" s="23">
        <f t="shared" ca="1" si="7"/>
        <v>0.11465216392152994</v>
      </c>
      <c r="R21" s="23">
        <f t="shared" ca="1" si="12"/>
        <v>6.4799894707212076</v>
      </c>
      <c r="S21" s="23">
        <f t="shared" ca="1" si="13"/>
        <v>32.592229215933266</v>
      </c>
      <c r="T21" s="23">
        <f t="shared" ca="1" si="8"/>
        <v>32.706881379854792</v>
      </c>
      <c r="U21" s="23">
        <f t="shared" ca="1" si="9"/>
        <v>26.226891909133585</v>
      </c>
    </row>
    <row r="22" spans="2:21">
      <c r="E22" s="22">
        <v>20</v>
      </c>
      <c r="F22" s="22">
        <f t="shared" ca="1" si="0"/>
        <v>0.44238531076281584</v>
      </c>
      <c r="G22" s="22">
        <f t="shared" ca="1" si="1"/>
        <v>0.20389350821127919</v>
      </c>
      <c r="H22" s="22">
        <f t="shared" ca="1" si="2"/>
        <v>2.0389350821127921</v>
      </c>
      <c r="I22" s="22">
        <f t="shared" ca="1" si="10"/>
        <v>5.6758337447182239</v>
      </c>
      <c r="J22" s="22">
        <f t="shared" ca="1" si="11"/>
        <v>54.915191821358547</v>
      </c>
      <c r="K22" s="22">
        <f t="shared" ca="1" si="3"/>
        <v>56.954126903471341</v>
      </c>
      <c r="L22" s="22">
        <f t="shared" ca="1" si="4"/>
        <v>51.278293158753115</v>
      </c>
      <c r="N22" s="23">
        <v>20</v>
      </c>
      <c r="O22" s="23">
        <f t="shared" ca="1" si="5"/>
        <v>0.26431076442654722</v>
      </c>
      <c r="P22" s="23">
        <f t="shared" ca="1" si="6"/>
        <v>0.66531486507008208</v>
      </c>
      <c r="Q22" s="23">
        <f t="shared" ca="1" si="7"/>
        <v>3.3265743253504105</v>
      </c>
      <c r="R22" s="23">
        <f t="shared" ca="1" si="12"/>
        <v>7.1453043357912893</v>
      </c>
      <c r="S22" s="23">
        <f t="shared" ca="1" si="13"/>
        <v>32.706881379854792</v>
      </c>
      <c r="T22" s="23">
        <f t="shared" ca="1" si="8"/>
        <v>36.033455705205199</v>
      </c>
      <c r="U22" s="23">
        <f t="shared" ca="1" si="9"/>
        <v>28.888151369413912</v>
      </c>
    </row>
    <row r="23" spans="2:21">
      <c r="E23" s="22">
        <v>21</v>
      </c>
      <c r="F23" s="22">
        <f t="shared" ca="1" si="0"/>
        <v>5.3467247334458068E-2</v>
      </c>
      <c r="G23" s="22">
        <f t="shared" ca="1" si="1"/>
        <v>0.73217150297666067</v>
      </c>
      <c r="H23" s="22">
        <f t="shared" ca="1" si="2"/>
        <v>7.3217150297666063</v>
      </c>
      <c r="I23" s="22">
        <f t="shared" ca="1" si="10"/>
        <v>6.4080052476948843</v>
      </c>
      <c r="J23" s="22">
        <f t="shared" ca="1" si="11"/>
        <v>56.954126903471341</v>
      </c>
      <c r="K23" s="22">
        <f t="shared" ca="1" si="3"/>
        <v>64.275841933237942</v>
      </c>
      <c r="L23" s="22">
        <f t="shared" ca="1" si="4"/>
        <v>57.867836685543054</v>
      </c>
      <c r="N23" s="23">
        <v>21</v>
      </c>
      <c r="O23" s="23">
        <f t="shared" ca="1" si="5"/>
        <v>0.58597592575369339</v>
      </c>
      <c r="P23" s="23">
        <f t="shared" ca="1" si="6"/>
        <v>0.26723828629030388</v>
      </c>
      <c r="Q23" s="23">
        <f t="shared" ca="1" si="7"/>
        <v>1.3361914314515193</v>
      </c>
      <c r="R23" s="23">
        <f t="shared" ca="1" si="12"/>
        <v>7.4125426220815935</v>
      </c>
      <c r="S23" s="23">
        <f t="shared" ca="1" si="13"/>
        <v>36.033455705205199</v>
      </c>
      <c r="T23" s="23">
        <f t="shared" ca="1" si="8"/>
        <v>37.369647136656717</v>
      </c>
      <c r="U23" s="23">
        <f t="shared" ca="1" si="9"/>
        <v>29.957104514575121</v>
      </c>
    </row>
    <row r="24" spans="2:21">
      <c r="E24" s="22">
        <v>22</v>
      </c>
      <c r="F24" s="22">
        <f t="shared" ca="1" si="0"/>
        <v>0.81539186010227005</v>
      </c>
      <c r="G24" s="22">
        <f t="shared" ca="1" si="1"/>
        <v>5.1021617837975257E-2</v>
      </c>
      <c r="H24" s="22">
        <f t="shared" ca="1" si="2"/>
        <v>0.51021617837975253</v>
      </c>
      <c r="I24" s="22">
        <f t="shared" ca="1" si="10"/>
        <v>6.4590268655328593</v>
      </c>
      <c r="J24" s="22">
        <f t="shared" ca="1" si="11"/>
        <v>64.275841933237942</v>
      </c>
      <c r="K24" s="22">
        <f t="shared" ca="1" si="3"/>
        <v>64.786058111617692</v>
      </c>
      <c r="L24" s="22">
        <f t="shared" ca="1" si="4"/>
        <v>58.327031246084829</v>
      </c>
      <c r="N24" s="23">
        <v>22</v>
      </c>
      <c r="O24" s="23">
        <f t="shared" ca="1" si="5"/>
        <v>5.8845095222505361E-2</v>
      </c>
      <c r="P24" s="23">
        <f t="shared" ca="1" si="6"/>
        <v>1.4164233962309349</v>
      </c>
      <c r="Q24" s="23">
        <f t="shared" ca="1" si="7"/>
        <v>7.0821169811546749</v>
      </c>
      <c r="R24" s="23">
        <f t="shared" ca="1" si="12"/>
        <v>8.8289660183125278</v>
      </c>
      <c r="S24" s="23">
        <f t="shared" ca="1" si="13"/>
        <v>37.369647136656717</v>
      </c>
      <c r="T24" s="23">
        <f t="shared" ca="1" si="8"/>
        <v>44.451764117811393</v>
      </c>
      <c r="U24" s="23">
        <f t="shared" ca="1" si="9"/>
        <v>35.622798099498866</v>
      </c>
    </row>
    <row r="25" spans="2:21">
      <c r="E25" s="22">
        <v>23</v>
      </c>
      <c r="F25" s="22">
        <f t="shared" ca="1" si="0"/>
        <v>0.25421600433401725</v>
      </c>
      <c r="G25" s="22">
        <f t="shared" ca="1" si="1"/>
        <v>0.34239274064852804</v>
      </c>
      <c r="H25" s="22">
        <f t="shared" ca="1" si="2"/>
        <v>3.4239274064852805</v>
      </c>
      <c r="I25" s="22">
        <f t="shared" ca="1" si="10"/>
        <v>6.801419606181387</v>
      </c>
      <c r="J25" s="22">
        <f t="shared" ca="1" si="11"/>
        <v>64.786058111617692</v>
      </c>
      <c r="K25" s="22">
        <f t="shared" ca="1" si="3"/>
        <v>68.209985518102968</v>
      </c>
      <c r="L25" s="22">
        <f t="shared" ca="1" si="4"/>
        <v>61.408565911921585</v>
      </c>
      <c r="N25" s="23">
        <v>23</v>
      </c>
      <c r="O25" s="23">
        <f t="shared" ca="1" si="5"/>
        <v>0.75574750498993915</v>
      </c>
      <c r="P25" s="23">
        <f t="shared" ca="1" si="6"/>
        <v>0.1400239733488001</v>
      </c>
      <c r="Q25" s="23">
        <f t="shared" ca="1" si="7"/>
        <v>0.70011986674400051</v>
      </c>
      <c r="R25" s="23">
        <f t="shared" ca="1" si="12"/>
        <v>8.9689899916613278</v>
      </c>
      <c r="S25" s="23">
        <f t="shared" ca="1" si="13"/>
        <v>44.451764117811393</v>
      </c>
      <c r="T25" s="23">
        <f t="shared" ca="1" si="8"/>
        <v>45.151883984555397</v>
      </c>
      <c r="U25" s="23">
        <f t="shared" ca="1" si="9"/>
        <v>36.182893992894066</v>
      </c>
    </row>
    <row r="26" spans="2:21">
      <c r="E26" s="22">
        <v>24</v>
      </c>
      <c r="F26" s="22">
        <f t="shared" ca="1" si="0"/>
        <v>0.35737779384486701</v>
      </c>
      <c r="G26" s="22">
        <f t="shared" ca="1" si="1"/>
        <v>0.25724045267152157</v>
      </c>
      <c r="H26" s="22">
        <f t="shared" ca="1" si="2"/>
        <v>2.5724045267152156</v>
      </c>
      <c r="I26" s="22">
        <f t="shared" ca="1" si="10"/>
        <v>7.0586600588529089</v>
      </c>
      <c r="J26" s="22">
        <f t="shared" ca="1" si="11"/>
        <v>68.209985518102968</v>
      </c>
      <c r="K26" s="22">
        <f t="shared" ca="1" si="3"/>
        <v>70.782390044818186</v>
      </c>
      <c r="L26" s="22">
        <f t="shared" ca="1" si="4"/>
        <v>63.723729985965278</v>
      </c>
      <c r="N26" s="23">
        <v>24</v>
      </c>
      <c r="O26" s="23">
        <f t="shared" ca="1" si="5"/>
        <v>0.93364153694000662</v>
      </c>
      <c r="P26" s="23">
        <f t="shared" ca="1" si="6"/>
        <v>3.4331353923478927E-2</v>
      </c>
      <c r="Q26" s="23">
        <f t="shared" ca="1" si="7"/>
        <v>0.17165676961739462</v>
      </c>
      <c r="R26" s="23">
        <f t="shared" ca="1" si="12"/>
        <v>9.0033213455848067</v>
      </c>
      <c r="S26" s="23">
        <f t="shared" ca="1" si="13"/>
        <v>45.151883984555397</v>
      </c>
      <c r="T26" s="23">
        <f t="shared" ca="1" si="8"/>
        <v>45.323540754172789</v>
      </c>
      <c r="U26" s="23">
        <f t="shared" ca="1" si="9"/>
        <v>36.320219408587981</v>
      </c>
    </row>
    <row r="27" spans="2:21">
      <c r="E27" s="22">
        <v>25</v>
      </c>
      <c r="F27" s="22">
        <f t="shared" ca="1" si="0"/>
        <v>0.29409842342495474</v>
      </c>
      <c r="G27" s="22">
        <f t="shared" ca="1" si="1"/>
        <v>0.30596019852833767</v>
      </c>
      <c r="H27" s="22">
        <f t="shared" ca="1" si="2"/>
        <v>3.0596019852833765</v>
      </c>
      <c r="I27" s="22">
        <f t="shared" ca="1" si="10"/>
        <v>7.3646202573812465</v>
      </c>
      <c r="J27" s="22">
        <f t="shared" ca="1" si="11"/>
        <v>70.782390044818186</v>
      </c>
      <c r="K27" s="22">
        <f t="shared" ca="1" si="3"/>
        <v>73.841992030101565</v>
      </c>
      <c r="L27" s="22">
        <f t="shared" ca="1" si="4"/>
        <v>66.477371772720318</v>
      </c>
      <c r="N27" s="23">
        <v>25</v>
      </c>
      <c r="O27" s="23">
        <f t="shared" ca="1" si="5"/>
        <v>0.62304157131936366</v>
      </c>
      <c r="P27" s="23">
        <f t="shared" ca="1" si="6"/>
        <v>0.23657101739072289</v>
      </c>
      <c r="Q27" s="23">
        <f t="shared" ca="1" si="7"/>
        <v>1.1828550869536145</v>
      </c>
      <c r="R27" s="23">
        <f t="shared" ca="1" si="12"/>
        <v>9.2398923629755298</v>
      </c>
      <c r="S27" s="23">
        <f t="shared" ca="1" si="13"/>
        <v>45.323540754172789</v>
      </c>
      <c r="T27" s="23">
        <f t="shared" ca="1" si="8"/>
        <v>46.506395841126405</v>
      </c>
      <c r="U27" s="23">
        <f t="shared" ca="1" si="9"/>
        <v>37.266503478150874</v>
      </c>
    </row>
    <row r="28" spans="2:21">
      <c r="E28" s="22">
        <v>26</v>
      </c>
      <c r="F28" s="22">
        <f t="shared" ca="1" si="0"/>
        <v>0.79536992777016247</v>
      </c>
      <c r="G28" s="22">
        <f t="shared" ca="1" si="1"/>
        <v>5.7236988651185136E-2</v>
      </c>
      <c r="H28" s="22">
        <f t="shared" ca="1" si="2"/>
        <v>0.57236988651185139</v>
      </c>
      <c r="I28" s="22">
        <f t="shared" ca="1" si="10"/>
        <v>7.4218572460324319</v>
      </c>
      <c r="J28" s="22">
        <f t="shared" ca="1" si="11"/>
        <v>73.841992030101565</v>
      </c>
      <c r="K28" s="22">
        <f t="shared" ca="1" si="3"/>
        <v>74.414361916613416</v>
      </c>
      <c r="L28" s="22">
        <f t="shared" ca="1" si="4"/>
        <v>66.992504670580985</v>
      </c>
      <c r="N28" s="23">
        <v>26</v>
      </c>
      <c r="O28" s="23">
        <f t="shared" ca="1" si="5"/>
        <v>0.65334908932795999</v>
      </c>
      <c r="P28" s="23">
        <f t="shared" ca="1" si="6"/>
        <v>0.21282184969908574</v>
      </c>
      <c r="Q28" s="23">
        <f t="shared" ca="1" si="7"/>
        <v>1.0641092484954287</v>
      </c>
      <c r="R28" s="23">
        <f t="shared" ca="1" si="12"/>
        <v>9.452714212674616</v>
      </c>
      <c r="S28" s="23">
        <f t="shared" ca="1" si="13"/>
        <v>46.506395841126405</v>
      </c>
      <c r="T28" s="23">
        <f t="shared" ca="1" si="8"/>
        <v>47.570505089621832</v>
      </c>
      <c r="U28" s="23">
        <f t="shared" ca="1" si="9"/>
        <v>38.117790876947218</v>
      </c>
    </row>
    <row r="29" spans="2:21">
      <c r="E29" s="22">
        <v>27</v>
      </c>
      <c r="F29" s="22">
        <f t="shared" ca="1" si="0"/>
        <v>0.18916306510849201</v>
      </c>
      <c r="G29" s="22">
        <f t="shared" ca="1" si="1"/>
        <v>0.41628646438749639</v>
      </c>
      <c r="H29" s="22">
        <f t="shared" ca="1" si="2"/>
        <v>4.1628646438749639</v>
      </c>
      <c r="I29" s="22">
        <f t="shared" ca="1" si="10"/>
        <v>7.8381437104199279</v>
      </c>
      <c r="J29" s="22">
        <f t="shared" ca="1" si="11"/>
        <v>74.414361916613416</v>
      </c>
      <c r="K29" s="22">
        <f t="shared" ca="1" si="3"/>
        <v>78.577226560488384</v>
      </c>
      <c r="L29" s="22">
        <f t="shared" ca="1" si="4"/>
        <v>70.739082850068456</v>
      </c>
      <c r="N29" s="23">
        <v>27</v>
      </c>
      <c r="O29" s="23">
        <f t="shared" ca="1" si="5"/>
        <v>0.98591657740381522</v>
      </c>
      <c r="P29" s="23">
        <f t="shared" ca="1" si="6"/>
        <v>7.0917675272029633E-3</v>
      </c>
      <c r="Q29" s="23">
        <f t="shared" ca="1" si="7"/>
        <v>3.5458837636014817E-2</v>
      </c>
      <c r="R29" s="23">
        <f t="shared" ca="1" si="12"/>
        <v>9.4598059802018195</v>
      </c>
      <c r="S29" s="23">
        <f t="shared" ca="1" si="13"/>
        <v>47.570505089621832</v>
      </c>
      <c r="T29" s="23">
        <f t="shared" ca="1" si="8"/>
        <v>47.605963927257847</v>
      </c>
      <c r="U29" s="23">
        <f t="shared" ca="1" si="9"/>
        <v>38.146157947056025</v>
      </c>
    </row>
    <row r="30" spans="2:21">
      <c r="E30" s="22">
        <v>28</v>
      </c>
      <c r="F30" s="22">
        <f t="shared" ca="1" si="0"/>
        <v>8.3052517449675456E-3</v>
      </c>
      <c r="G30" s="22">
        <f t="shared" ca="1" si="1"/>
        <v>1.197716805979457</v>
      </c>
      <c r="H30" s="22">
        <f t="shared" ca="1" si="2"/>
        <v>11.97716805979457</v>
      </c>
      <c r="I30" s="22">
        <f t="shared" ca="1" si="10"/>
        <v>9.035860516399385</v>
      </c>
      <c r="J30" s="22">
        <f t="shared" ca="1" si="11"/>
        <v>78.577226560488384</v>
      </c>
      <c r="K30" s="22">
        <f t="shared" ca="1" si="3"/>
        <v>90.554394620282949</v>
      </c>
      <c r="L30" s="22">
        <f t="shared" ca="1" si="4"/>
        <v>81.518534103883567</v>
      </c>
      <c r="N30" s="23">
        <v>28</v>
      </c>
      <c r="O30" s="23">
        <f t="shared" ca="1" si="5"/>
        <v>0.2974043195747863</v>
      </c>
      <c r="P30" s="23">
        <f t="shared" ca="1" si="6"/>
        <v>0.6063313603001379</v>
      </c>
      <c r="Q30" s="23">
        <f t="shared" ca="1" si="7"/>
        <v>3.0316568015006897</v>
      </c>
      <c r="R30" s="23">
        <f t="shared" ca="1" si="12"/>
        <v>10.066137340501957</v>
      </c>
      <c r="S30" s="23">
        <f t="shared" ca="1" si="13"/>
        <v>47.605963927257847</v>
      </c>
      <c r="T30" s="23">
        <f t="shared" ca="1" si="8"/>
        <v>50.637620728758534</v>
      </c>
      <c r="U30" s="23">
        <f t="shared" ca="1" si="9"/>
        <v>40.571483388256581</v>
      </c>
    </row>
    <row r="31" spans="2:21">
      <c r="E31" s="22">
        <v>29</v>
      </c>
      <c r="F31" s="22">
        <f t="shared" ca="1" si="0"/>
        <v>0.35781005300209201</v>
      </c>
      <c r="G31" s="22">
        <f t="shared" ca="1" si="1"/>
        <v>0.25693825289857708</v>
      </c>
      <c r="H31" s="22">
        <f t="shared" ca="1" si="2"/>
        <v>2.5693825289857708</v>
      </c>
      <c r="I31" s="22">
        <f t="shared" ca="1" si="10"/>
        <v>9.2927987692979617</v>
      </c>
      <c r="J31" s="22">
        <f t="shared" ca="1" si="11"/>
        <v>90.554394620282949</v>
      </c>
      <c r="K31" s="22">
        <f t="shared" ca="1" si="3"/>
        <v>93.123777149268719</v>
      </c>
      <c r="L31" s="22">
        <f t="shared" ca="1" si="4"/>
        <v>83.830978379970759</v>
      </c>
      <c r="N31" s="23">
        <v>29</v>
      </c>
      <c r="O31" s="23">
        <f t="shared" ca="1" si="5"/>
        <v>0.50452216597573096</v>
      </c>
      <c r="P31" s="23">
        <f t="shared" ca="1" si="6"/>
        <v>0.34207175181544852</v>
      </c>
      <c r="Q31" s="23">
        <f t="shared" ca="1" si="7"/>
        <v>1.7103587590772427</v>
      </c>
      <c r="R31" s="23">
        <f t="shared" ca="1" si="12"/>
        <v>10.408209092317405</v>
      </c>
      <c r="S31" s="23">
        <f t="shared" ca="1" si="13"/>
        <v>50.637620728758534</v>
      </c>
      <c r="T31" s="23">
        <f t="shared" ca="1" si="8"/>
        <v>52.347979487835779</v>
      </c>
      <c r="U31" s="23">
        <f t="shared" ca="1" si="9"/>
        <v>41.939770395518373</v>
      </c>
    </row>
    <row r="32" spans="2:21">
      <c r="E32" s="22">
        <v>30</v>
      </c>
      <c r="F32" s="22">
        <f t="shared" ca="1" si="0"/>
        <v>0.18295761501793895</v>
      </c>
      <c r="G32" s="22">
        <f t="shared" ca="1" si="1"/>
        <v>0.42462519122268272</v>
      </c>
      <c r="H32" s="22">
        <f t="shared" ca="1" si="2"/>
        <v>4.2462519122268274</v>
      </c>
      <c r="I32" s="22">
        <f t="shared" ca="1" si="10"/>
        <v>9.7174239605206445</v>
      </c>
      <c r="J32" s="22">
        <f t="shared" ca="1" si="11"/>
        <v>93.123777149268719</v>
      </c>
      <c r="K32" s="22">
        <f t="shared" ca="1" si="3"/>
        <v>97.370029061495543</v>
      </c>
      <c r="L32" s="22">
        <f t="shared" ca="1" si="4"/>
        <v>87.652605100974895</v>
      </c>
      <c r="N32" s="23">
        <v>30</v>
      </c>
      <c r="O32" s="23">
        <f t="shared" ca="1" si="5"/>
        <v>0.85376451039388845</v>
      </c>
      <c r="P32" s="23">
        <f t="shared" ca="1" si="6"/>
        <v>7.9049936086296277E-2</v>
      </c>
      <c r="Q32" s="23">
        <f t="shared" ca="1" si="7"/>
        <v>0.3952496804314814</v>
      </c>
      <c r="R32" s="23">
        <f t="shared" ca="1" si="12"/>
        <v>10.487259028403701</v>
      </c>
      <c r="S32" s="23">
        <f t="shared" ca="1" si="13"/>
        <v>52.347979487835779</v>
      </c>
      <c r="T32" s="23">
        <f t="shared" ca="1" si="8"/>
        <v>52.743229168267263</v>
      </c>
      <c r="U32" s="23">
        <f t="shared" ca="1" si="9"/>
        <v>42.255970139863564</v>
      </c>
    </row>
    <row r="33" spans="5:21">
      <c r="E33" s="22">
        <v>31</v>
      </c>
      <c r="F33" s="22">
        <f t="shared" ca="1" si="0"/>
        <v>0.43594512508141958</v>
      </c>
      <c r="G33" s="22">
        <f t="shared" ca="1" si="1"/>
        <v>0.20755972586478155</v>
      </c>
      <c r="H33" s="22">
        <f t="shared" ca="1" si="2"/>
        <v>2.0755972586478153</v>
      </c>
      <c r="I33" s="22">
        <f t="shared" ca="1" si="10"/>
        <v>9.9249836863854259</v>
      </c>
      <c r="J33" s="22">
        <f t="shared" ca="1" si="11"/>
        <v>97.370029061495543</v>
      </c>
      <c r="K33" s="22">
        <f t="shared" ca="1" si="3"/>
        <v>99.445626320143361</v>
      </c>
      <c r="L33" s="22">
        <f t="shared" ca="1" si="4"/>
        <v>89.52064263375793</v>
      </c>
      <c r="N33" s="23">
        <v>31</v>
      </c>
      <c r="O33" s="23">
        <f t="shared" ca="1" si="5"/>
        <v>0.53832813964254456</v>
      </c>
      <c r="P33" s="23">
        <f t="shared" ca="1" si="6"/>
        <v>0.30964348988142842</v>
      </c>
      <c r="Q33" s="23">
        <f t="shared" ca="1" si="7"/>
        <v>1.5482174494071421</v>
      </c>
      <c r="R33" s="23">
        <f t="shared" ca="1" si="12"/>
        <v>10.79690251828513</v>
      </c>
      <c r="S33" s="23">
        <f t="shared" ca="1" si="13"/>
        <v>52.743229168267263</v>
      </c>
      <c r="T33" s="23">
        <f t="shared" ca="1" si="8"/>
        <v>54.291446617674403</v>
      </c>
      <c r="U33" s="23">
        <f t="shared" ca="1" si="9"/>
        <v>43.494544099389273</v>
      </c>
    </row>
    <row r="34" spans="5:21">
      <c r="E34" s="22">
        <v>32</v>
      </c>
      <c r="F34" s="22">
        <f t="shared" ca="1" si="0"/>
        <v>0.84773961737605641</v>
      </c>
      <c r="G34" s="22">
        <f t="shared" ca="1" si="1"/>
        <v>4.1295436330583114E-2</v>
      </c>
      <c r="H34" s="22">
        <f t="shared" ca="1" si="2"/>
        <v>0.41295436330583113</v>
      </c>
      <c r="I34" s="22">
        <f t="shared" ca="1" si="10"/>
        <v>9.9662791227160099</v>
      </c>
      <c r="J34" s="22">
        <f t="shared" ca="1" si="11"/>
        <v>99.445626320143361</v>
      </c>
      <c r="K34" s="22">
        <f t="shared" ca="1" si="3"/>
        <v>99.85858068344919</v>
      </c>
      <c r="L34" s="22">
        <f t="shared" ca="1" si="4"/>
        <v>89.892301560733188</v>
      </c>
      <c r="N34" s="23">
        <v>32</v>
      </c>
      <c r="O34" s="23">
        <f t="shared" ca="1" si="5"/>
        <v>0.73359370048700445</v>
      </c>
      <c r="P34" s="23">
        <f t="shared" ca="1" si="6"/>
        <v>0.15489997259957775</v>
      </c>
      <c r="Q34" s="23">
        <f t="shared" ca="1" si="7"/>
        <v>0.77449986299788875</v>
      </c>
      <c r="R34" s="23">
        <f t="shared" ca="1" si="12"/>
        <v>10.951802490884708</v>
      </c>
      <c r="S34" s="23">
        <f t="shared" ca="1" si="13"/>
        <v>54.291446617674403</v>
      </c>
      <c r="T34" s="23">
        <f t="shared" ca="1" si="8"/>
        <v>55.065946480672295</v>
      </c>
      <c r="U34" s="23">
        <f t="shared" ca="1" si="9"/>
        <v>44.114143989787586</v>
      </c>
    </row>
    <row r="35" spans="5:21">
      <c r="E35" s="22">
        <v>33</v>
      </c>
      <c r="F35" s="22">
        <f t="shared" ca="1" si="0"/>
        <v>0.74466062444484493</v>
      </c>
      <c r="G35" s="22">
        <f t="shared" ca="1" si="1"/>
        <v>7.3706675512325931E-2</v>
      </c>
      <c r="H35" s="22">
        <f t="shared" ca="1" si="2"/>
        <v>0.73706675512325925</v>
      </c>
      <c r="I35" s="22">
        <f t="shared" ca="1" si="10"/>
        <v>10.039985798228336</v>
      </c>
      <c r="J35" s="22">
        <f t="shared" ca="1" si="11"/>
        <v>99.85858068344919</v>
      </c>
      <c r="K35" s="22">
        <f t="shared" ca="1" si="3"/>
        <v>100.59564743857246</v>
      </c>
      <c r="L35" s="22">
        <f t="shared" ca="1" si="4"/>
        <v>90.555661640344113</v>
      </c>
      <c r="N35" s="23">
        <v>33</v>
      </c>
      <c r="O35" s="23">
        <f t="shared" ca="1" si="5"/>
        <v>0.98771606904946563</v>
      </c>
      <c r="P35" s="23">
        <f t="shared" ca="1" si="6"/>
        <v>6.1800010201307426E-3</v>
      </c>
      <c r="Q35" s="23">
        <f t="shared" ca="1" si="7"/>
        <v>3.0900005100653712E-2</v>
      </c>
      <c r="R35" s="23">
        <f t="shared" ca="1" si="12"/>
        <v>10.957982491904838</v>
      </c>
      <c r="S35" s="23">
        <f t="shared" ca="1" si="13"/>
        <v>55.065946480672295</v>
      </c>
      <c r="T35" s="23">
        <f t="shared" ca="1" si="8"/>
        <v>55.09684648577295</v>
      </c>
      <c r="U35" s="23">
        <f t="shared" ca="1" si="9"/>
        <v>44.138863993868114</v>
      </c>
    </row>
    <row r="36" spans="5:21">
      <c r="E36" s="22">
        <v>34</v>
      </c>
      <c r="F36" s="22">
        <f t="shared" ca="1" si="0"/>
        <v>0.16333728068985331</v>
      </c>
      <c r="G36" s="22">
        <f t="shared" ca="1" si="1"/>
        <v>0.45298450233717641</v>
      </c>
      <c r="H36" s="22">
        <f t="shared" ca="1" si="2"/>
        <v>4.529845023371764</v>
      </c>
      <c r="I36" s="22">
        <f t="shared" ca="1" si="10"/>
        <v>10.492970300565513</v>
      </c>
      <c r="J36" s="22">
        <f t="shared" ca="1" si="11"/>
        <v>100.59564743857246</v>
      </c>
      <c r="K36" s="22">
        <f t="shared" ca="1" si="3"/>
        <v>105.12549246194422</v>
      </c>
      <c r="L36" s="22">
        <f t="shared" ca="1" si="4"/>
        <v>94.632522161378702</v>
      </c>
      <c r="N36" s="23">
        <v>34</v>
      </c>
      <c r="O36" s="23">
        <f t="shared" ca="1" si="5"/>
        <v>0.4633005187332655</v>
      </c>
      <c r="P36" s="23">
        <f t="shared" ca="1" si="6"/>
        <v>0.38468968345570598</v>
      </c>
      <c r="Q36" s="23">
        <f t="shared" ca="1" si="7"/>
        <v>1.92344841727853</v>
      </c>
      <c r="R36" s="23">
        <f t="shared" ca="1" si="12"/>
        <v>11.342672175360544</v>
      </c>
      <c r="S36" s="23">
        <f t="shared" ca="1" si="13"/>
        <v>55.09684648577295</v>
      </c>
      <c r="T36" s="23">
        <f t="shared" ca="1" si="8"/>
        <v>57.020294903051479</v>
      </c>
      <c r="U36" s="23">
        <f t="shared" ca="1" si="9"/>
        <v>45.677622727690931</v>
      </c>
    </row>
    <row r="37" spans="5:21">
      <c r="E37" s="22">
        <v>35</v>
      </c>
      <c r="F37" s="22">
        <f t="shared" ca="1" si="0"/>
        <v>0.89640108696174625</v>
      </c>
      <c r="G37" s="22">
        <f t="shared" ca="1" si="1"/>
        <v>2.7341831117621056E-2</v>
      </c>
      <c r="H37" s="22">
        <f t="shared" ca="1" si="2"/>
        <v>0.27341831117621057</v>
      </c>
      <c r="I37" s="22">
        <f t="shared" ca="1" si="10"/>
        <v>10.520312131683134</v>
      </c>
      <c r="J37" s="22">
        <f t="shared" ca="1" si="11"/>
        <v>105.12549246194422</v>
      </c>
      <c r="K37" s="22">
        <f t="shared" ca="1" si="3"/>
        <v>105.39891077312043</v>
      </c>
      <c r="L37" s="22">
        <f t="shared" ca="1" si="4"/>
        <v>94.878598641437293</v>
      </c>
      <c r="N37" s="23">
        <v>35</v>
      </c>
      <c r="O37" s="23">
        <f t="shared" ca="1" si="5"/>
        <v>0.43317276913245795</v>
      </c>
      <c r="P37" s="23">
        <f t="shared" ca="1" si="6"/>
        <v>0.41830931281804945</v>
      </c>
      <c r="Q37" s="23">
        <f t="shared" ca="1" si="7"/>
        <v>2.0915465640902471</v>
      </c>
      <c r="R37" s="23">
        <f t="shared" ca="1" si="12"/>
        <v>11.760981488178594</v>
      </c>
      <c r="S37" s="23">
        <f t="shared" ca="1" si="13"/>
        <v>57.020294903051479</v>
      </c>
      <c r="T37" s="23">
        <f t="shared" ca="1" si="8"/>
        <v>59.111841467141723</v>
      </c>
      <c r="U37" s="23">
        <f t="shared" ca="1" si="9"/>
        <v>47.350859978963129</v>
      </c>
    </row>
    <row r="38" spans="5:21">
      <c r="E38" s="22">
        <v>36</v>
      </c>
      <c r="F38" s="22">
        <f t="shared" ca="1" si="0"/>
        <v>0.49308925836709627</v>
      </c>
      <c r="G38" s="22">
        <f t="shared" ca="1" si="1"/>
        <v>0.1767662674681818</v>
      </c>
      <c r="H38" s="22">
        <f t="shared" ca="1" si="2"/>
        <v>1.767662674681818</v>
      </c>
      <c r="I38" s="22">
        <f t="shared" ca="1" si="10"/>
        <v>10.697078399151316</v>
      </c>
      <c r="J38" s="22">
        <f t="shared" ca="1" si="11"/>
        <v>105.39891077312043</v>
      </c>
      <c r="K38" s="22">
        <f t="shared" ca="1" si="3"/>
        <v>107.16657344780225</v>
      </c>
      <c r="L38" s="22">
        <f t="shared" ca="1" si="4"/>
        <v>96.469495048650941</v>
      </c>
      <c r="N38" s="23">
        <v>36</v>
      </c>
      <c r="O38" s="23">
        <f t="shared" ca="1" si="5"/>
        <v>0.34249855402226237</v>
      </c>
      <c r="P38" s="23">
        <f t="shared" ca="1" si="6"/>
        <v>0.53574392156078987</v>
      </c>
      <c r="Q38" s="23">
        <f t="shared" ca="1" si="7"/>
        <v>2.6787196078039495</v>
      </c>
      <c r="R38" s="23">
        <f t="shared" ca="1" si="12"/>
        <v>12.296725409739384</v>
      </c>
      <c r="S38" s="23">
        <f t="shared" ca="1" si="13"/>
        <v>59.111841467141723</v>
      </c>
      <c r="T38" s="23">
        <f t="shared" ca="1" si="8"/>
        <v>61.790561074945671</v>
      </c>
      <c r="U38" s="23">
        <f t="shared" ca="1" si="9"/>
        <v>49.493835665206291</v>
      </c>
    </row>
    <row r="39" spans="5:21">
      <c r="E39" s="22">
        <v>37</v>
      </c>
      <c r="F39" s="22">
        <f t="shared" ca="1" si="0"/>
        <v>0.25893482919044997</v>
      </c>
      <c r="G39" s="22">
        <f t="shared" ca="1" si="1"/>
        <v>0.33779471842317876</v>
      </c>
      <c r="H39" s="22">
        <f t="shared" ca="1" si="2"/>
        <v>3.3779471842317879</v>
      </c>
      <c r="I39" s="22">
        <f t="shared" ca="1" si="10"/>
        <v>11.034873117574495</v>
      </c>
      <c r="J39" s="22">
        <f t="shared" ca="1" si="11"/>
        <v>107.16657344780225</v>
      </c>
      <c r="K39" s="22">
        <f t="shared" ca="1" si="3"/>
        <v>110.54452063203404</v>
      </c>
      <c r="L39" s="22">
        <f t="shared" ca="1" si="4"/>
        <v>99.509647514459544</v>
      </c>
      <c r="N39" s="23">
        <v>37</v>
      </c>
      <c r="O39" s="23">
        <f t="shared" ca="1" si="5"/>
        <v>0.70251449339672412</v>
      </c>
      <c r="P39" s="23">
        <f t="shared" ca="1" si="6"/>
        <v>0.17654462340867091</v>
      </c>
      <c r="Q39" s="23">
        <f t="shared" ca="1" si="7"/>
        <v>0.8827231170433546</v>
      </c>
      <c r="R39" s="23">
        <f t="shared" ca="1" si="12"/>
        <v>12.473270033148054</v>
      </c>
      <c r="S39" s="23">
        <f t="shared" ca="1" si="13"/>
        <v>61.790561074945671</v>
      </c>
      <c r="T39" s="23">
        <f t="shared" ca="1" si="8"/>
        <v>62.673284191989026</v>
      </c>
      <c r="U39" s="23">
        <f t="shared" ca="1" si="9"/>
        <v>50.200014158840972</v>
      </c>
    </row>
    <row r="40" spans="5:21">
      <c r="E40" s="22">
        <v>38</v>
      </c>
      <c r="F40" s="22">
        <f t="shared" ca="1" si="0"/>
        <v>0.76416958808386826</v>
      </c>
      <c r="G40" s="22">
        <f t="shared" ca="1" si="1"/>
        <v>6.7241385129104977E-2</v>
      </c>
      <c r="H40" s="22">
        <f t="shared" ca="1" si="2"/>
        <v>0.6724138512910498</v>
      </c>
      <c r="I40" s="22">
        <f t="shared" ca="1" si="10"/>
        <v>11.1021145027036</v>
      </c>
      <c r="J40" s="22">
        <f t="shared" ca="1" si="11"/>
        <v>110.54452063203404</v>
      </c>
      <c r="K40" s="22">
        <f t="shared" ca="1" si="3"/>
        <v>111.21693448332509</v>
      </c>
      <c r="L40" s="22">
        <f t="shared" ca="1" si="4"/>
        <v>100.11481998062149</v>
      </c>
      <c r="N40" s="23">
        <v>38</v>
      </c>
      <c r="O40" s="23">
        <f t="shared" ca="1" si="5"/>
        <v>0.32923882937448379</v>
      </c>
      <c r="P40" s="23">
        <f t="shared" ca="1" si="6"/>
        <v>0.55548593321128847</v>
      </c>
      <c r="Q40" s="23">
        <f t="shared" ca="1" si="7"/>
        <v>2.7774296660564426</v>
      </c>
      <c r="R40" s="23">
        <f t="shared" ca="1" si="12"/>
        <v>13.028755966359343</v>
      </c>
      <c r="S40" s="23">
        <f t="shared" ca="1" si="13"/>
        <v>62.673284191989026</v>
      </c>
      <c r="T40" s="23">
        <f t="shared" ca="1" si="8"/>
        <v>65.450713858045475</v>
      </c>
      <c r="U40" s="23">
        <f t="shared" ca="1" si="9"/>
        <v>52.421957891686134</v>
      </c>
    </row>
    <row r="41" spans="5:21">
      <c r="E41" s="22">
        <v>39</v>
      </c>
      <c r="F41" s="22">
        <f t="shared" ca="1" si="0"/>
        <v>0.72869286957350365</v>
      </c>
      <c r="G41" s="22">
        <f t="shared" ca="1" si="1"/>
        <v>7.9125734871721004E-2</v>
      </c>
      <c r="H41" s="22">
        <f t="shared" ca="1" si="2"/>
        <v>0.7912573487172101</v>
      </c>
      <c r="I41" s="22">
        <f t="shared" ca="1" si="10"/>
        <v>11.18124023757532</v>
      </c>
      <c r="J41" s="22">
        <f t="shared" ca="1" si="11"/>
        <v>111.21693448332509</v>
      </c>
      <c r="K41" s="22">
        <f t="shared" ca="1" si="3"/>
        <v>112.0081918320423</v>
      </c>
      <c r="L41" s="22">
        <f t="shared" ca="1" si="4"/>
        <v>100.82695159446698</v>
      </c>
      <c r="N41" s="23">
        <v>39</v>
      </c>
      <c r="O41" s="23">
        <f t="shared" ca="1" si="5"/>
        <v>0.5777976458849694</v>
      </c>
      <c r="P41" s="23">
        <f t="shared" ca="1" si="6"/>
        <v>0.27426578261572993</v>
      </c>
      <c r="Q41" s="23">
        <f t="shared" ca="1" si="7"/>
        <v>1.3713289130786497</v>
      </c>
      <c r="R41" s="23">
        <f t="shared" ca="1" si="12"/>
        <v>13.303021748975073</v>
      </c>
      <c r="S41" s="23">
        <f t="shared" ca="1" si="13"/>
        <v>65.450713858045475</v>
      </c>
      <c r="T41" s="23">
        <f t="shared" ca="1" si="8"/>
        <v>66.822042771124131</v>
      </c>
      <c r="U41" s="23">
        <f t="shared" ca="1" si="9"/>
        <v>53.519021022149062</v>
      </c>
    </row>
    <row r="42" spans="5:21">
      <c r="E42" s="22">
        <v>40</v>
      </c>
      <c r="F42" s="22">
        <f t="shared" ca="1" si="0"/>
        <v>0.22451074180643837</v>
      </c>
      <c r="G42" s="22">
        <f t="shared" ca="1" si="1"/>
        <v>0.3734579313135859</v>
      </c>
      <c r="H42" s="22">
        <f t="shared" ca="1" si="2"/>
        <v>3.7345793131358591</v>
      </c>
      <c r="I42" s="22">
        <f t="shared" ca="1" si="10"/>
        <v>11.554698168888907</v>
      </c>
      <c r="J42" s="22">
        <f t="shared" ca="1" si="11"/>
        <v>112.0081918320423</v>
      </c>
      <c r="K42" s="22">
        <f t="shared" ca="1" si="3"/>
        <v>115.74277114517815</v>
      </c>
      <c r="L42" s="22">
        <f t="shared" ca="1" si="4"/>
        <v>104.18807297628925</v>
      </c>
      <c r="N42" s="23">
        <v>40</v>
      </c>
      <c r="O42" s="23">
        <f t="shared" ca="1" si="5"/>
        <v>2.1609365940124414E-2</v>
      </c>
      <c r="P42" s="23">
        <f t="shared" ca="1" si="6"/>
        <v>1.917314224966927</v>
      </c>
      <c r="Q42" s="23">
        <f t="shared" ca="1" si="7"/>
        <v>9.5865711248346344</v>
      </c>
      <c r="R42" s="23">
        <f t="shared" ca="1" si="12"/>
        <v>15.220335973941999</v>
      </c>
      <c r="S42" s="23">
        <f t="shared" ca="1" si="13"/>
        <v>66.822042771124131</v>
      </c>
      <c r="T42" s="23">
        <f t="shared" ca="1" si="8"/>
        <v>76.408613895958766</v>
      </c>
      <c r="U42" s="23">
        <f t="shared" ca="1" si="9"/>
        <v>61.188277922016766</v>
      </c>
    </row>
    <row r="43" spans="5:21">
      <c r="E43" s="22">
        <v>41</v>
      </c>
      <c r="F43" s="22">
        <f t="shared" ca="1" si="0"/>
        <v>0.30539093224875991</v>
      </c>
      <c r="G43" s="22">
        <f t="shared" ca="1" si="1"/>
        <v>0.29654064450770168</v>
      </c>
      <c r="H43" s="22">
        <f t="shared" ca="1" si="2"/>
        <v>2.9654064450770168</v>
      </c>
      <c r="I43" s="22">
        <f t="shared" ca="1" si="10"/>
        <v>11.851238813396609</v>
      </c>
      <c r="J43" s="22">
        <f t="shared" ca="1" si="11"/>
        <v>115.74277114517815</v>
      </c>
      <c r="K43" s="22">
        <f t="shared" ca="1" si="3"/>
        <v>118.70817759025518</v>
      </c>
      <c r="L43" s="22">
        <f t="shared" ca="1" si="4"/>
        <v>106.85693877685857</v>
      </c>
      <c r="N43" s="23">
        <v>41</v>
      </c>
      <c r="O43" s="23">
        <f t="shared" ca="1" si="5"/>
        <v>0.4714588030278174</v>
      </c>
      <c r="P43" s="23">
        <f t="shared" ca="1" si="6"/>
        <v>0.37596177750210175</v>
      </c>
      <c r="Q43" s="23">
        <f t="shared" ca="1" si="7"/>
        <v>1.8798088875105088</v>
      </c>
      <c r="R43" s="23">
        <f t="shared" ca="1" si="12"/>
        <v>15.596297751444101</v>
      </c>
      <c r="S43" s="23">
        <f t="shared" ca="1" si="13"/>
        <v>76.408613895958766</v>
      </c>
      <c r="T43" s="23">
        <f t="shared" ca="1" si="8"/>
        <v>78.288422783469272</v>
      </c>
      <c r="U43" s="23">
        <f t="shared" ca="1" si="9"/>
        <v>62.692125032025174</v>
      </c>
    </row>
    <row r="44" spans="5:21">
      <c r="E44" s="22">
        <v>42</v>
      </c>
      <c r="F44" s="22">
        <f t="shared" ca="1" si="0"/>
        <v>0.16619413830293117</v>
      </c>
      <c r="G44" s="22">
        <f t="shared" ca="1" si="1"/>
        <v>0.44864966652954624</v>
      </c>
      <c r="H44" s="22">
        <f t="shared" ca="1" si="2"/>
        <v>4.4864966652954621</v>
      </c>
      <c r="I44" s="22">
        <f t="shared" ca="1" si="10"/>
        <v>12.299888479926155</v>
      </c>
      <c r="J44" s="22">
        <f t="shared" ca="1" si="11"/>
        <v>118.70817759025518</v>
      </c>
      <c r="K44" s="22">
        <f t="shared" ca="1" si="3"/>
        <v>123.19467425555064</v>
      </c>
      <c r="L44" s="22">
        <f t="shared" ca="1" si="4"/>
        <v>110.89478577562448</v>
      </c>
      <c r="N44" s="23">
        <v>42</v>
      </c>
      <c r="O44" s="23">
        <f t="shared" ca="1" si="5"/>
        <v>7.1504487969886732E-3</v>
      </c>
      <c r="P44" s="23">
        <f t="shared" ca="1" si="6"/>
        <v>2.4702900777182477</v>
      </c>
      <c r="Q44" s="23">
        <f t="shared" ca="1" si="7"/>
        <v>12.351450388591239</v>
      </c>
      <c r="R44" s="23">
        <f t="shared" ca="1" si="12"/>
        <v>18.066587829162348</v>
      </c>
      <c r="S44" s="23">
        <f t="shared" ca="1" si="13"/>
        <v>78.288422783469272</v>
      </c>
      <c r="T44" s="23">
        <f t="shared" ca="1" si="8"/>
        <v>90.639873172060504</v>
      </c>
      <c r="U44" s="23">
        <f t="shared" ca="1" si="9"/>
        <v>72.57328534289816</v>
      </c>
    </row>
    <row r="45" spans="5:21">
      <c r="E45" s="22">
        <v>43</v>
      </c>
      <c r="F45" s="22">
        <f t="shared" ca="1" si="0"/>
        <v>0.25141028407764121</v>
      </c>
      <c r="G45" s="22">
        <f t="shared" ca="1" si="1"/>
        <v>0.34516726910814788</v>
      </c>
      <c r="H45" s="22">
        <f t="shared" ca="1" si="2"/>
        <v>3.4516726910814786</v>
      </c>
      <c r="I45" s="22">
        <f t="shared" ca="1" si="10"/>
        <v>12.645055749034302</v>
      </c>
      <c r="J45" s="22">
        <f t="shared" ca="1" si="11"/>
        <v>123.19467425555064</v>
      </c>
      <c r="K45" s="22">
        <f t="shared" ca="1" si="3"/>
        <v>126.64634694663212</v>
      </c>
      <c r="L45" s="22">
        <f t="shared" ca="1" si="4"/>
        <v>114.00129119759782</v>
      </c>
      <c r="N45" s="23">
        <v>43</v>
      </c>
      <c r="O45" s="23">
        <f t="shared" ca="1" si="5"/>
        <v>4.7662927645086284E-2</v>
      </c>
      <c r="P45" s="23">
        <f t="shared" ca="1" si="6"/>
        <v>1.5218006907395862</v>
      </c>
      <c r="Q45" s="23">
        <f t="shared" ca="1" si="7"/>
        <v>7.6090034536979312</v>
      </c>
      <c r="R45" s="23">
        <f t="shared" ca="1" si="12"/>
        <v>19.588388519901933</v>
      </c>
      <c r="S45" s="23">
        <f t="shared" ca="1" si="13"/>
        <v>90.639873172060504</v>
      </c>
      <c r="T45" s="23">
        <f t="shared" ca="1" si="8"/>
        <v>98.248876625758442</v>
      </c>
      <c r="U45" s="23">
        <f t="shared" ca="1" si="9"/>
        <v>78.660488105856501</v>
      </c>
    </row>
    <row r="46" spans="5:21">
      <c r="E46" s="22">
        <v>44</v>
      </c>
      <c r="F46" s="22">
        <f t="shared" ca="1" si="0"/>
        <v>0.65041457888766241</v>
      </c>
      <c r="G46" s="22">
        <f t="shared" ca="1" si="1"/>
        <v>0.10753632643395522</v>
      </c>
      <c r="H46" s="22">
        <f t="shared" ca="1" si="2"/>
        <v>1.0753632643395523</v>
      </c>
      <c r="I46" s="22">
        <f t="shared" ca="1" si="10"/>
        <v>12.752592075468257</v>
      </c>
      <c r="J46" s="22">
        <f t="shared" ca="1" si="11"/>
        <v>126.64634694663212</v>
      </c>
      <c r="K46" s="22">
        <f t="shared" ca="1" si="3"/>
        <v>127.72171021097168</v>
      </c>
      <c r="L46" s="22">
        <f t="shared" ca="1" si="4"/>
        <v>114.96911813550342</v>
      </c>
      <c r="N46" s="23">
        <v>44</v>
      </c>
      <c r="O46" s="23">
        <f t="shared" ca="1" si="5"/>
        <v>0.14317676879506025</v>
      </c>
      <c r="P46" s="23">
        <f t="shared" ca="1" si="6"/>
        <v>0.97183763335046403</v>
      </c>
      <c r="Q46" s="23">
        <f t="shared" ca="1" si="7"/>
        <v>4.85918816675232</v>
      </c>
      <c r="R46" s="23">
        <f t="shared" ca="1" si="12"/>
        <v>20.560226153252398</v>
      </c>
      <c r="S46" s="23">
        <f t="shared" ca="1" si="13"/>
        <v>98.248876625758442</v>
      </c>
      <c r="T46" s="23">
        <f t="shared" ca="1" si="8"/>
        <v>103.10806479251076</v>
      </c>
      <c r="U46" s="23">
        <f t="shared" ca="1" si="9"/>
        <v>82.547838639258359</v>
      </c>
    </row>
    <row r="47" spans="5:21">
      <c r="E47" s="22">
        <v>45</v>
      </c>
      <c r="F47" s="22">
        <f t="shared" ca="1" si="0"/>
        <v>0.35330676575686293</v>
      </c>
      <c r="G47" s="22">
        <f t="shared" ca="1" si="1"/>
        <v>0.26010464365632485</v>
      </c>
      <c r="H47" s="22">
        <f t="shared" ca="1" si="2"/>
        <v>2.6010464365632484</v>
      </c>
      <c r="I47" s="22">
        <f t="shared" ca="1" si="10"/>
        <v>13.012696719124582</v>
      </c>
      <c r="J47" s="22">
        <f t="shared" ca="1" si="11"/>
        <v>127.72171021097168</v>
      </c>
      <c r="K47" s="22">
        <f t="shared" ca="1" si="3"/>
        <v>130.32275664753493</v>
      </c>
      <c r="L47" s="22">
        <f t="shared" ca="1" si="4"/>
        <v>117.31005992841035</v>
      </c>
      <c r="N47" s="23">
        <v>45</v>
      </c>
      <c r="O47" s="23">
        <f t="shared" ca="1" si="5"/>
        <v>0.71755660613565486</v>
      </c>
      <c r="P47" s="23">
        <f t="shared" ca="1" si="6"/>
        <v>0.16595172044571893</v>
      </c>
      <c r="Q47" s="23">
        <f t="shared" ca="1" si="7"/>
        <v>0.82975860222859465</v>
      </c>
      <c r="R47" s="23">
        <f t="shared" ca="1" si="12"/>
        <v>20.726177873698116</v>
      </c>
      <c r="S47" s="23">
        <f t="shared" ca="1" si="13"/>
        <v>103.10806479251076</v>
      </c>
      <c r="T47" s="23">
        <f t="shared" ca="1" si="8"/>
        <v>103.93782339473935</v>
      </c>
      <c r="U47" s="23">
        <f t="shared" ca="1" si="9"/>
        <v>83.211645521041234</v>
      </c>
    </row>
    <row r="48" spans="5:21">
      <c r="E48" s="22">
        <v>46</v>
      </c>
      <c r="F48" s="22">
        <f t="shared" ca="1" si="0"/>
        <v>0.66301124760351293</v>
      </c>
      <c r="G48" s="22">
        <f t="shared" ca="1" si="1"/>
        <v>0.10274083105724818</v>
      </c>
      <c r="H48" s="22">
        <f t="shared" ca="1" si="2"/>
        <v>1.0274083105724818</v>
      </c>
      <c r="I48" s="22">
        <f t="shared" ca="1" si="10"/>
        <v>13.115437550181831</v>
      </c>
      <c r="J48" s="22">
        <f t="shared" ca="1" si="11"/>
        <v>130.32275664753493</v>
      </c>
      <c r="K48" s="22">
        <f t="shared" ca="1" si="3"/>
        <v>131.3501649581074</v>
      </c>
      <c r="L48" s="22">
        <f t="shared" ca="1" si="4"/>
        <v>118.23472740792556</v>
      </c>
      <c r="N48" s="23">
        <v>46</v>
      </c>
      <c r="O48" s="23">
        <f t="shared" ca="1" si="5"/>
        <v>0.22913348345992812</v>
      </c>
      <c r="P48" s="23">
        <f t="shared" ca="1" si="6"/>
        <v>0.73672527402077947</v>
      </c>
      <c r="Q48" s="23">
        <f t="shared" ca="1" si="7"/>
        <v>3.6836263701038972</v>
      </c>
      <c r="R48" s="23">
        <f t="shared" ca="1" si="12"/>
        <v>21.462903147718897</v>
      </c>
      <c r="S48" s="23">
        <f t="shared" ca="1" si="13"/>
        <v>103.93782339473935</v>
      </c>
      <c r="T48" s="23">
        <f t="shared" ca="1" si="8"/>
        <v>107.62144976484325</v>
      </c>
      <c r="U48" s="23">
        <f t="shared" ca="1" si="9"/>
        <v>86.158546617124358</v>
      </c>
    </row>
    <row r="49" spans="5:21">
      <c r="E49" s="22">
        <v>47</v>
      </c>
      <c r="F49" s="22">
        <f t="shared" ca="1" si="0"/>
        <v>0.14181834580568142</v>
      </c>
      <c r="G49" s="22">
        <f t="shared" ca="1" si="1"/>
        <v>0.4883020738038702</v>
      </c>
      <c r="H49" s="22">
        <f t="shared" ca="1" si="2"/>
        <v>4.8830207380387023</v>
      </c>
      <c r="I49" s="22">
        <f t="shared" ca="1" si="10"/>
        <v>13.603739623985701</v>
      </c>
      <c r="J49" s="22">
        <f t="shared" ca="1" si="11"/>
        <v>131.3501649581074</v>
      </c>
      <c r="K49" s="22">
        <f t="shared" ca="1" si="3"/>
        <v>136.23318569614611</v>
      </c>
      <c r="L49" s="22">
        <f t="shared" ca="1" si="4"/>
        <v>122.62944607216041</v>
      </c>
      <c r="N49" s="23">
        <v>47</v>
      </c>
      <c r="O49" s="23">
        <f t="shared" ca="1" si="5"/>
        <v>0.62911473004988205</v>
      </c>
      <c r="P49" s="23">
        <f t="shared" ca="1" si="6"/>
        <v>0.23172081909972533</v>
      </c>
      <c r="Q49" s="23">
        <f t="shared" ca="1" si="7"/>
        <v>1.1586040954986268</v>
      </c>
      <c r="R49" s="23">
        <f t="shared" ca="1" si="12"/>
        <v>21.694623966818622</v>
      </c>
      <c r="S49" s="23">
        <f t="shared" ca="1" si="13"/>
        <v>107.62144976484325</v>
      </c>
      <c r="T49" s="23">
        <f t="shared" ca="1" si="8"/>
        <v>108.78005386034188</v>
      </c>
      <c r="U49" s="23">
        <f t="shared" ca="1" si="9"/>
        <v>87.085429893523255</v>
      </c>
    </row>
    <row r="50" spans="5:21">
      <c r="E50" s="22">
        <v>48</v>
      </c>
      <c r="F50" s="22">
        <f t="shared" ca="1" si="0"/>
        <v>0.39571076651166825</v>
      </c>
      <c r="G50" s="22">
        <f t="shared" ca="1" si="1"/>
        <v>0.23176793054685621</v>
      </c>
      <c r="H50" s="22">
        <f t="shared" ca="1" si="2"/>
        <v>2.317679305468562</v>
      </c>
      <c r="I50" s="22">
        <f t="shared" ca="1" si="10"/>
        <v>13.835507554532558</v>
      </c>
      <c r="J50" s="22">
        <f t="shared" ca="1" si="11"/>
        <v>136.23318569614611</v>
      </c>
      <c r="K50" s="22">
        <f t="shared" ca="1" si="3"/>
        <v>138.55086500161468</v>
      </c>
      <c r="L50" s="22">
        <f t="shared" ca="1" si="4"/>
        <v>124.71535744708213</v>
      </c>
      <c r="N50" s="23">
        <v>48</v>
      </c>
      <c r="O50" s="23">
        <f t="shared" ca="1" si="5"/>
        <v>5.1216701030211698E-2</v>
      </c>
      <c r="P50" s="23">
        <f t="shared" ca="1" si="6"/>
        <v>1.4858448040646979</v>
      </c>
      <c r="Q50" s="23">
        <f t="shared" ca="1" si="7"/>
        <v>7.4292240203234892</v>
      </c>
      <c r="R50" s="23">
        <f t="shared" ca="1" si="12"/>
        <v>23.180468770883319</v>
      </c>
      <c r="S50" s="23">
        <f t="shared" ca="1" si="13"/>
        <v>108.78005386034188</v>
      </c>
      <c r="T50" s="23">
        <f t="shared" ca="1" si="8"/>
        <v>116.20927788066537</v>
      </c>
      <c r="U50" s="23">
        <f t="shared" ca="1" si="9"/>
        <v>93.028809109782046</v>
      </c>
    </row>
    <row r="51" spans="5:21">
      <c r="E51" s="22">
        <v>49</v>
      </c>
      <c r="F51" s="22">
        <f t="shared" ca="1" si="0"/>
        <v>0.78567274065091808</v>
      </c>
      <c r="G51" s="22">
        <f t="shared" ca="1" si="1"/>
        <v>6.0303733437510908E-2</v>
      </c>
      <c r="H51" s="22">
        <f t="shared" ca="1" si="2"/>
        <v>0.60303733437510909</v>
      </c>
      <c r="I51" s="22">
        <f t="shared" ca="1" si="10"/>
        <v>13.895811287970069</v>
      </c>
      <c r="J51" s="22">
        <f t="shared" ca="1" si="11"/>
        <v>138.55086500161468</v>
      </c>
      <c r="K51" s="22">
        <f t="shared" ca="1" si="3"/>
        <v>139.15390233598978</v>
      </c>
      <c r="L51" s="22">
        <f t="shared" ca="1" si="4"/>
        <v>125.25809104801971</v>
      </c>
      <c r="N51" s="23">
        <v>49</v>
      </c>
      <c r="O51" s="23">
        <f t="shared" ca="1" si="5"/>
        <v>0.32708358328884657</v>
      </c>
      <c r="P51" s="23">
        <f t="shared" ca="1" si="6"/>
        <v>0.55876976717936044</v>
      </c>
      <c r="Q51" s="23">
        <f t="shared" ca="1" si="7"/>
        <v>2.7938488358968021</v>
      </c>
      <c r="R51" s="23">
        <f t="shared" ca="1" si="12"/>
        <v>23.739238538062679</v>
      </c>
      <c r="S51" s="23">
        <f t="shared" ca="1" si="13"/>
        <v>116.20927788066537</v>
      </c>
      <c r="T51" s="23">
        <f t="shared" ca="1" si="8"/>
        <v>119.00312671656216</v>
      </c>
      <c r="U51" s="23">
        <f t="shared" ca="1" si="9"/>
        <v>95.263888178499485</v>
      </c>
    </row>
    <row r="52" spans="5:21">
      <c r="E52" s="22">
        <v>50</v>
      </c>
      <c r="F52" s="22">
        <f t="shared" ca="1" si="0"/>
        <v>0.63004376381705163</v>
      </c>
      <c r="G52" s="22">
        <f t="shared" ca="1" si="1"/>
        <v>0.11549149890824081</v>
      </c>
      <c r="H52" s="22">
        <f t="shared" ca="1" si="2"/>
        <v>1.1549149890824082</v>
      </c>
      <c r="I52" s="22">
        <f t="shared" ca="1" si="10"/>
        <v>14.011302786878311</v>
      </c>
      <c r="J52" s="22">
        <f t="shared" ca="1" si="11"/>
        <v>139.15390233598978</v>
      </c>
      <c r="K52" s="22">
        <f t="shared" ca="1" si="3"/>
        <v>140.3088173250722</v>
      </c>
      <c r="L52" s="22">
        <f t="shared" ca="1" si="4"/>
        <v>126.29751453819389</v>
      </c>
      <c r="N52" s="23">
        <v>50</v>
      </c>
      <c r="O52" s="23">
        <f t="shared" ca="1" si="5"/>
        <v>0.58915063910246124</v>
      </c>
      <c r="P52" s="23">
        <f t="shared" ca="1" si="6"/>
        <v>0.26453668701801797</v>
      </c>
      <c r="Q52" s="23">
        <f t="shared" ca="1" si="7"/>
        <v>1.3226834350900898</v>
      </c>
      <c r="R52" s="23">
        <f t="shared" ca="1" si="12"/>
        <v>24.003775225080698</v>
      </c>
      <c r="S52" s="23">
        <f t="shared" ca="1" si="13"/>
        <v>119.00312671656216</v>
      </c>
      <c r="T52" s="23">
        <f t="shared" ca="1" si="8"/>
        <v>120.32581015165225</v>
      </c>
      <c r="U52" s="23">
        <f t="shared" ca="1" si="9"/>
        <v>96.322034926571547</v>
      </c>
    </row>
    <row r="53" spans="5:21">
      <c r="E53" s="22">
        <v>51</v>
      </c>
      <c r="F53" s="22">
        <f t="shared" ca="1" si="0"/>
        <v>3.3073987764026702E-2</v>
      </c>
      <c r="G53" s="22">
        <f t="shared" ca="1" si="1"/>
        <v>0.85225204342791727</v>
      </c>
      <c r="H53" s="22">
        <f t="shared" ca="1" si="2"/>
        <v>8.5225204342791727</v>
      </c>
      <c r="I53" s="22">
        <f t="shared" ca="1" si="10"/>
        <v>14.863554830306228</v>
      </c>
      <c r="J53" s="22">
        <f t="shared" ca="1" si="11"/>
        <v>140.3088173250722</v>
      </c>
      <c r="K53" s="22">
        <f t="shared" ca="1" si="3"/>
        <v>148.83133775935136</v>
      </c>
      <c r="L53" s="22">
        <f t="shared" ca="1" si="4"/>
        <v>133.96778292904514</v>
      </c>
      <c r="N53" s="23">
        <v>51</v>
      </c>
      <c r="O53" s="23">
        <f t="shared" ca="1" si="5"/>
        <v>4.5728552350796647E-3</v>
      </c>
      <c r="P53" s="23">
        <f t="shared" ca="1" si="6"/>
        <v>2.6938087456258577</v>
      </c>
      <c r="Q53" s="23">
        <f t="shared" ca="1" si="7"/>
        <v>13.469043728129289</v>
      </c>
      <c r="R53" s="23">
        <f t="shared" ca="1" si="12"/>
        <v>26.697583970706557</v>
      </c>
      <c r="S53" s="23">
        <f t="shared" ca="1" si="13"/>
        <v>120.32581015165225</v>
      </c>
      <c r="T53" s="23">
        <f t="shared" ca="1" si="8"/>
        <v>133.79485387978153</v>
      </c>
      <c r="U53" s="23">
        <f t="shared" ca="1" si="9"/>
        <v>107.09726990907497</v>
      </c>
    </row>
    <row r="54" spans="5:21">
      <c r="E54" s="22">
        <v>52</v>
      </c>
      <c r="F54" s="22">
        <f t="shared" ca="1" si="0"/>
        <v>0.88377034515805453</v>
      </c>
      <c r="G54" s="22">
        <f t="shared" ca="1" si="1"/>
        <v>3.0889510160272537E-2</v>
      </c>
      <c r="H54" s="22">
        <f t="shared" ca="1" si="2"/>
        <v>0.30889510160272537</v>
      </c>
      <c r="I54" s="22">
        <f t="shared" ca="1" si="10"/>
        <v>14.894444340466501</v>
      </c>
      <c r="J54" s="22">
        <f t="shared" ca="1" si="11"/>
        <v>148.83133775935136</v>
      </c>
      <c r="K54" s="22">
        <f t="shared" ca="1" si="3"/>
        <v>149.14023286095409</v>
      </c>
      <c r="L54" s="22">
        <f t="shared" ca="1" si="4"/>
        <v>134.24578852048759</v>
      </c>
      <c r="N54" s="23">
        <v>52</v>
      </c>
      <c r="O54" s="23">
        <f t="shared" ca="1" si="5"/>
        <v>0.98952023003279099</v>
      </c>
      <c r="P54" s="23">
        <f t="shared" ca="1" si="6"/>
        <v>5.2675347231714983E-3</v>
      </c>
      <c r="Q54" s="23">
        <f t="shared" ca="1" si="7"/>
        <v>2.6337673615857492E-2</v>
      </c>
      <c r="R54" s="23">
        <f t="shared" ca="1" si="12"/>
        <v>26.702851505429727</v>
      </c>
      <c r="S54" s="23">
        <f t="shared" ca="1" si="13"/>
        <v>133.79485387978153</v>
      </c>
      <c r="T54" s="23">
        <f t="shared" ca="1" si="8"/>
        <v>133.8211915533974</v>
      </c>
      <c r="U54" s="23">
        <f t="shared" ca="1" si="9"/>
        <v>107.11834004796768</v>
      </c>
    </row>
    <row r="55" spans="5:21">
      <c r="E55" s="22">
        <v>53</v>
      </c>
      <c r="F55" s="22">
        <f t="shared" ca="1" si="0"/>
        <v>0.73150422881457111</v>
      </c>
      <c r="G55" s="22">
        <f t="shared" ca="1" si="1"/>
        <v>7.816306938019979E-2</v>
      </c>
      <c r="H55" s="22">
        <f t="shared" ca="1" si="2"/>
        <v>0.7816306938019979</v>
      </c>
      <c r="I55" s="22">
        <f t="shared" ca="1" si="10"/>
        <v>14.972607409846701</v>
      </c>
      <c r="J55" s="22">
        <f t="shared" ca="1" si="11"/>
        <v>149.14023286095409</v>
      </c>
      <c r="K55" s="22">
        <f t="shared" ca="1" si="3"/>
        <v>149.92186355475607</v>
      </c>
      <c r="L55" s="22">
        <f t="shared" ca="1" si="4"/>
        <v>134.94925614490938</v>
      </c>
      <c r="N55" s="23">
        <v>53</v>
      </c>
      <c r="O55" s="23">
        <f t="shared" ca="1" si="5"/>
        <v>0.85441811609696683</v>
      </c>
      <c r="P55" s="23">
        <f t="shared" ca="1" si="6"/>
        <v>7.8667303851990819E-2</v>
      </c>
      <c r="Q55" s="23">
        <f t="shared" ca="1" si="7"/>
        <v>0.39333651925995411</v>
      </c>
      <c r="R55" s="23">
        <f t="shared" ca="1" si="12"/>
        <v>26.781518809281717</v>
      </c>
      <c r="S55" s="23">
        <f t="shared" ca="1" si="13"/>
        <v>133.8211915533974</v>
      </c>
      <c r="T55" s="23">
        <f t="shared" ca="1" si="8"/>
        <v>134.21452807265734</v>
      </c>
      <c r="U55" s="23">
        <f t="shared" ca="1" si="9"/>
        <v>107.43300926337562</v>
      </c>
    </row>
    <row r="56" spans="5:21">
      <c r="E56" s="22">
        <v>54</v>
      </c>
      <c r="F56" s="22">
        <f t="shared" ca="1" si="0"/>
        <v>0.49246882022648775</v>
      </c>
      <c r="G56" s="22">
        <f t="shared" ca="1" si="1"/>
        <v>0.17708103238972525</v>
      </c>
      <c r="H56" s="22">
        <f t="shared" ca="1" si="2"/>
        <v>1.7708103238972526</v>
      </c>
      <c r="I56" s="22">
        <f t="shared" ca="1" si="10"/>
        <v>15.149688442236426</v>
      </c>
      <c r="J56" s="22">
        <f t="shared" ca="1" si="11"/>
        <v>149.92186355475607</v>
      </c>
      <c r="K56" s="22">
        <f t="shared" ca="1" si="3"/>
        <v>151.69267387865332</v>
      </c>
      <c r="L56" s="22">
        <f t="shared" ca="1" si="4"/>
        <v>136.5429854364169</v>
      </c>
      <c r="N56" s="23">
        <v>54</v>
      </c>
      <c r="O56" s="23">
        <f t="shared" ca="1" si="5"/>
        <v>0.32118954389274035</v>
      </c>
      <c r="P56" s="23">
        <f t="shared" ca="1" si="6"/>
        <v>0.56786192534992952</v>
      </c>
      <c r="Q56" s="23">
        <f t="shared" ca="1" si="7"/>
        <v>2.8393096267496478</v>
      </c>
      <c r="R56" s="23">
        <f t="shared" ca="1" si="12"/>
        <v>27.349380734631648</v>
      </c>
      <c r="S56" s="23">
        <f t="shared" ca="1" si="13"/>
        <v>134.21452807265734</v>
      </c>
      <c r="T56" s="23">
        <f t="shared" ca="1" si="8"/>
        <v>137.05383769940698</v>
      </c>
      <c r="U56" s="23">
        <f t="shared" ca="1" si="9"/>
        <v>109.70445696477533</v>
      </c>
    </row>
    <row r="57" spans="5:21">
      <c r="E57" s="22">
        <v>55</v>
      </c>
      <c r="F57" s="22">
        <f t="shared" ca="1" si="0"/>
        <v>0.81131796514460475</v>
      </c>
      <c r="G57" s="22">
        <f t="shared" ca="1" si="1"/>
        <v>5.2273809043652184E-2</v>
      </c>
      <c r="H57" s="22">
        <f t="shared" ca="1" si="2"/>
        <v>0.52273809043652186</v>
      </c>
      <c r="I57" s="22">
        <f t="shared" ca="1" si="10"/>
        <v>15.201962251280079</v>
      </c>
      <c r="J57" s="22">
        <f t="shared" ca="1" si="11"/>
        <v>151.69267387865332</v>
      </c>
      <c r="K57" s="22">
        <f t="shared" ca="1" si="3"/>
        <v>152.21541196908984</v>
      </c>
      <c r="L57" s="22">
        <f t="shared" ca="1" si="4"/>
        <v>137.01344971780975</v>
      </c>
      <c r="N57" s="23">
        <v>55</v>
      </c>
      <c r="O57" s="23">
        <f t="shared" ca="1" si="5"/>
        <v>0.52320538481814793</v>
      </c>
      <c r="P57" s="23">
        <f t="shared" ca="1" si="6"/>
        <v>0.32389059340424758</v>
      </c>
      <c r="Q57" s="23">
        <f t="shared" ca="1" si="7"/>
        <v>1.6194529670212379</v>
      </c>
      <c r="R57" s="23">
        <f t="shared" ca="1" si="12"/>
        <v>27.673271328035895</v>
      </c>
      <c r="S57" s="23">
        <f t="shared" ca="1" si="13"/>
        <v>137.05383769940698</v>
      </c>
      <c r="T57" s="23">
        <f t="shared" ca="1" si="8"/>
        <v>138.67329066642822</v>
      </c>
      <c r="U57" s="23">
        <f t="shared" ca="1" si="9"/>
        <v>111.00001933839232</v>
      </c>
    </row>
    <row r="58" spans="5:21">
      <c r="E58" s="22">
        <v>56</v>
      </c>
      <c r="F58" s="22">
        <f t="shared" ca="1" si="0"/>
        <v>0.43256325623512382</v>
      </c>
      <c r="G58" s="22">
        <f t="shared" ca="1" si="1"/>
        <v>0.20950667652842639</v>
      </c>
      <c r="H58" s="22">
        <f t="shared" ca="1" si="2"/>
        <v>2.0950667652842641</v>
      </c>
      <c r="I58" s="22">
        <f t="shared" ca="1" si="10"/>
        <v>15.411468927808507</v>
      </c>
      <c r="J58" s="22">
        <f t="shared" ca="1" si="11"/>
        <v>152.21541196908984</v>
      </c>
      <c r="K58" s="22">
        <f t="shared" ca="1" si="3"/>
        <v>154.3104787343741</v>
      </c>
      <c r="L58" s="22">
        <f t="shared" ca="1" si="4"/>
        <v>138.8990098065656</v>
      </c>
      <c r="N58" s="23">
        <v>56</v>
      </c>
      <c r="O58" s="23">
        <f t="shared" ca="1" si="5"/>
        <v>0.7915965453990943</v>
      </c>
      <c r="P58" s="23">
        <f t="shared" ca="1" si="6"/>
        <v>0.11685171466857858</v>
      </c>
      <c r="Q58" s="23">
        <f t="shared" ca="1" si="7"/>
        <v>0.58425857334289288</v>
      </c>
      <c r="R58" s="23">
        <f t="shared" ca="1" si="12"/>
        <v>27.790123042704472</v>
      </c>
      <c r="S58" s="23">
        <f t="shared" ca="1" si="13"/>
        <v>138.67329066642822</v>
      </c>
      <c r="T58" s="23">
        <f t="shared" ca="1" si="8"/>
        <v>139.25754923977109</v>
      </c>
      <c r="U58" s="23">
        <f t="shared" ca="1" si="9"/>
        <v>111.46742619706663</v>
      </c>
    </row>
    <row r="59" spans="5:21">
      <c r="E59" s="22">
        <v>57</v>
      </c>
      <c r="F59" s="22">
        <f t="shared" ca="1" si="0"/>
        <v>0.23722150778456241</v>
      </c>
      <c r="G59" s="22">
        <f t="shared" ca="1" si="1"/>
        <v>0.35969023558529206</v>
      </c>
      <c r="H59" s="22">
        <f t="shared" ca="1" si="2"/>
        <v>3.5969023558529205</v>
      </c>
      <c r="I59" s="22">
        <f t="shared" ca="1" si="10"/>
        <v>15.771159163393799</v>
      </c>
      <c r="J59" s="22">
        <f t="shared" ca="1" si="11"/>
        <v>154.3104787343741</v>
      </c>
      <c r="K59" s="22">
        <f t="shared" ca="1" si="3"/>
        <v>157.90738109022703</v>
      </c>
      <c r="L59" s="22">
        <f t="shared" ca="1" si="4"/>
        <v>142.13622192683323</v>
      </c>
      <c r="N59" s="23">
        <v>57</v>
      </c>
      <c r="O59" s="23">
        <f t="shared" ca="1" si="5"/>
        <v>7.5751175730379261E-2</v>
      </c>
      <c r="P59" s="23">
        <f t="shared" ca="1" si="6"/>
        <v>1.2901506567599927</v>
      </c>
      <c r="Q59" s="23">
        <f t="shared" ca="1" si="7"/>
        <v>6.4507532837999637</v>
      </c>
      <c r="R59" s="23">
        <f t="shared" ca="1" si="12"/>
        <v>29.080273699464463</v>
      </c>
      <c r="S59" s="23">
        <f t="shared" ca="1" si="13"/>
        <v>139.25754923977109</v>
      </c>
      <c r="T59" s="23">
        <f t="shared" ca="1" si="8"/>
        <v>145.70830252357106</v>
      </c>
      <c r="U59" s="23">
        <f t="shared" ca="1" si="9"/>
        <v>116.62802882410659</v>
      </c>
    </row>
    <row r="60" spans="5:21">
      <c r="E60" s="22">
        <v>58</v>
      </c>
      <c r="F60" s="22">
        <f t="shared" ca="1" si="0"/>
        <v>0.78608854739829181</v>
      </c>
      <c r="G60" s="22">
        <f t="shared" ca="1" si="1"/>
        <v>6.0171459293773086E-2</v>
      </c>
      <c r="H60" s="22">
        <f t="shared" ca="1" si="2"/>
        <v>0.60171459293773089</v>
      </c>
      <c r="I60" s="22">
        <f t="shared" ca="1" si="10"/>
        <v>15.831330622687572</v>
      </c>
      <c r="J60" s="22">
        <f t="shared" ca="1" si="11"/>
        <v>157.90738109022703</v>
      </c>
      <c r="K60" s="22">
        <f t="shared" ca="1" si="3"/>
        <v>158.50909568316476</v>
      </c>
      <c r="L60" s="22">
        <f t="shared" ca="1" si="4"/>
        <v>142.67776506047718</v>
      </c>
      <c r="N60" s="23">
        <v>58</v>
      </c>
      <c r="O60" s="23">
        <f t="shared" ca="1" si="5"/>
        <v>0.57888011122865857</v>
      </c>
      <c r="P60" s="23">
        <f t="shared" ca="1" si="6"/>
        <v>0.27332994231531904</v>
      </c>
      <c r="Q60" s="23">
        <f t="shared" ca="1" si="7"/>
        <v>1.3666497115765952</v>
      </c>
      <c r="R60" s="23">
        <f t="shared" ca="1" si="12"/>
        <v>29.353603641779781</v>
      </c>
      <c r="S60" s="23">
        <f t="shared" ca="1" si="13"/>
        <v>145.70830252357106</v>
      </c>
      <c r="T60" s="23">
        <f t="shared" ca="1" si="8"/>
        <v>147.07495223514766</v>
      </c>
      <c r="U60" s="23">
        <f t="shared" ca="1" si="9"/>
        <v>117.72134859336788</v>
      </c>
    </row>
    <row r="61" spans="5:21">
      <c r="E61" s="22">
        <v>59</v>
      </c>
      <c r="F61" s="22">
        <f t="shared" ca="1" si="0"/>
        <v>0.41233626537199564</v>
      </c>
      <c r="G61" s="22">
        <f t="shared" ca="1" si="1"/>
        <v>0.22147902110936429</v>
      </c>
      <c r="H61" s="22">
        <f t="shared" ca="1" si="2"/>
        <v>2.2147902110936428</v>
      </c>
      <c r="I61" s="22">
        <f t="shared" ca="1" si="10"/>
        <v>16.052809643796937</v>
      </c>
      <c r="J61" s="22">
        <f t="shared" ca="1" si="11"/>
        <v>158.50909568316476</v>
      </c>
      <c r="K61" s="22">
        <f t="shared" ca="1" si="3"/>
        <v>160.72388589425839</v>
      </c>
      <c r="L61" s="22">
        <f t="shared" ca="1" si="4"/>
        <v>144.67107625046145</v>
      </c>
      <c r="N61" s="23">
        <v>59</v>
      </c>
      <c r="O61" s="23">
        <f t="shared" ca="1" si="5"/>
        <v>0.50502668550614183</v>
      </c>
      <c r="P61" s="23">
        <f t="shared" ca="1" si="6"/>
        <v>0.34157200425823903</v>
      </c>
      <c r="Q61" s="23">
        <f t="shared" ca="1" si="7"/>
        <v>1.7078600212911952</v>
      </c>
      <c r="R61" s="23">
        <f t="shared" ca="1" si="12"/>
        <v>29.69517564603802</v>
      </c>
      <c r="S61" s="23">
        <f t="shared" ca="1" si="13"/>
        <v>147.07495223514766</v>
      </c>
      <c r="T61" s="23">
        <f t="shared" ca="1" si="8"/>
        <v>148.78281225643886</v>
      </c>
      <c r="U61" s="23">
        <f t="shared" ca="1" si="9"/>
        <v>119.08763661040084</v>
      </c>
    </row>
    <row r="62" spans="5:21">
      <c r="E62" s="22">
        <v>60</v>
      </c>
      <c r="F62" s="22">
        <f t="shared" ca="1" si="0"/>
        <v>2.8755071263650178E-2</v>
      </c>
      <c r="G62" s="22">
        <f t="shared" ca="1" si="1"/>
        <v>0.88723528387871042</v>
      </c>
      <c r="H62" s="22">
        <f t="shared" ca="1" si="2"/>
        <v>8.8723528387871049</v>
      </c>
      <c r="I62" s="22">
        <f t="shared" ca="1" si="10"/>
        <v>16.940044927675647</v>
      </c>
      <c r="J62" s="22">
        <f t="shared" ca="1" si="11"/>
        <v>160.72388589425839</v>
      </c>
      <c r="K62" s="22">
        <f t="shared" ca="1" si="3"/>
        <v>169.59623873304548</v>
      </c>
      <c r="L62" s="22">
        <f t="shared" ca="1" si="4"/>
        <v>152.65619380536984</v>
      </c>
      <c r="N62" s="23">
        <v>60</v>
      </c>
      <c r="O62" s="23">
        <f t="shared" ca="1" si="5"/>
        <v>8.0589770787040882E-2</v>
      </c>
      <c r="P62" s="23">
        <f t="shared" ca="1" si="6"/>
        <v>1.2591917754179391</v>
      </c>
      <c r="Q62" s="23">
        <f t="shared" ca="1" si="7"/>
        <v>6.2959588770896957</v>
      </c>
      <c r="R62" s="23">
        <f t="shared" ca="1" si="12"/>
        <v>30.954367421455959</v>
      </c>
      <c r="S62" s="23">
        <f t="shared" ca="1" si="13"/>
        <v>148.78281225643886</v>
      </c>
      <c r="T62" s="23">
        <f t="shared" ca="1" si="8"/>
        <v>155.07877113352856</v>
      </c>
      <c r="U62" s="23">
        <f t="shared" ca="1" si="9"/>
        <v>124.12440371207261</v>
      </c>
    </row>
    <row r="63" spans="5:21">
      <c r="E63" s="22">
        <v>61</v>
      </c>
      <c r="F63" s="22">
        <f t="shared" ca="1" si="0"/>
        <v>0.11430508132990536</v>
      </c>
      <c r="G63" s="22">
        <f t="shared" ca="1" si="1"/>
        <v>0.54222106327246311</v>
      </c>
      <c r="H63" s="22">
        <f t="shared" ca="1" si="2"/>
        <v>5.4222106327246316</v>
      </c>
      <c r="I63" s="22">
        <f t="shared" ca="1" si="10"/>
        <v>17.482265990948111</v>
      </c>
      <c r="J63" s="22">
        <f t="shared" ca="1" si="11"/>
        <v>169.59623873304548</v>
      </c>
      <c r="K63" s="22">
        <f t="shared" ca="1" si="3"/>
        <v>175.01844936577012</v>
      </c>
      <c r="L63" s="22">
        <f t="shared" ca="1" si="4"/>
        <v>157.536183374822</v>
      </c>
      <c r="N63" s="23">
        <v>61</v>
      </c>
      <c r="O63" s="23">
        <f t="shared" ca="1" si="5"/>
        <v>0.44147664507938844</v>
      </c>
      <c r="P63" s="23">
        <f t="shared" ca="1" si="6"/>
        <v>0.40881507968237901</v>
      </c>
      <c r="Q63" s="23">
        <f t="shared" ca="1" si="7"/>
        <v>2.0440753984118949</v>
      </c>
      <c r="R63" s="23">
        <f t="shared" ca="1" si="12"/>
        <v>31.36318250113834</v>
      </c>
      <c r="S63" s="23">
        <f t="shared" ca="1" si="13"/>
        <v>155.07877113352856</v>
      </c>
      <c r="T63" s="23">
        <f t="shared" ca="1" si="8"/>
        <v>157.12284653194047</v>
      </c>
      <c r="U63" s="23">
        <f t="shared" ca="1" si="9"/>
        <v>125.75966403080213</v>
      </c>
    </row>
    <row r="64" spans="5:21">
      <c r="E64" s="22">
        <v>62</v>
      </c>
      <c r="F64" s="22">
        <f t="shared" ca="1" si="0"/>
        <v>0.37048140097299431</v>
      </c>
      <c r="G64" s="22">
        <f t="shared" ca="1" si="1"/>
        <v>0.24823800882725802</v>
      </c>
      <c r="H64" s="22">
        <f t="shared" ca="1" si="2"/>
        <v>2.4823800882725804</v>
      </c>
      <c r="I64" s="22">
        <f t="shared" ca="1" si="10"/>
        <v>17.730503999775369</v>
      </c>
      <c r="J64" s="22">
        <f t="shared" ca="1" si="11"/>
        <v>175.01844936577012</v>
      </c>
      <c r="K64" s="22">
        <f t="shared" ca="1" si="3"/>
        <v>177.5008294540427</v>
      </c>
      <c r="L64" s="22">
        <f t="shared" ca="1" si="4"/>
        <v>159.77032545426732</v>
      </c>
      <c r="N64" s="23">
        <v>62</v>
      </c>
      <c r="O64" s="23">
        <f t="shared" ca="1" si="5"/>
        <v>0.33116072126837015</v>
      </c>
      <c r="P64" s="23">
        <f t="shared" ca="1" si="6"/>
        <v>0.55257572935409804</v>
      </c>
      <c r="Q64" s="23">
        <f t="shared" ca="1" si="7"/>
        <v>2.7628786467704902</v>
      </c>
      <c r="R64" s="23">
        <f t="shared" ca="1" si="12"/>
        <v>31.915758230492436</v>
      </c>
      <c r="S64" s="23">
        <f t="shared" ca="1" si="13"/>
        <v>157.12284653194047</v>
      </c>
      <c r="T64" s="23">
        <f t="shared" ca="1" si="8"/>
        <v>159.88572517871097</v>
      </c>
      <c r="U64" s="23">
        <f t="shared" ca="1" si="9"/>
        <v>127.96996694821854</v>
      </c>
    </row>
    <row r="65" spans="5:21">
      <c r="E65" s="22">
        <v>63</v>
      </c>
      <c r="F65" s="22">
        <f t="shared" ca="1" si="0"/>
        <v>0.81362494686895992</v>
      </c>
      <c r="G65" s="22">
        <f t="shared" ca="1" si="1"/>
        <v>5.1563943097804869E-2</v>
      </c>
      <c r="H65" s="22">
        <f t="shared" ca="1" si="2"/>
        <v>0.51563943097804865</v>
      </c>
      <c r="I65" s="22">
        <f t="shared" ca="1" si="10"/>
        <v>17.782067942873173</v>
      </c>
      <c r="J65" s="22">
        <f t="shared" ca="1" si="11"/>
        <v>177.5008294540427</v>
      </c>
      <c r="K65" s="22">
        <f t="shared" ca="1" si="3"/>
        <v>178.01646888502074</v>
      </c>
      <c r="L65" s="22">
        <f t="shared" ca="1" si="4"/>
        <v>160.23440094214757</v>
      </c>
      <c r="N65" s="23">
        <v>63</v>
      </c>
      <c r="O65" s="23">
        <f t="shared" ca="1" si="5"/>
        <v>0.87576810480175593</v>
      </c>
      <c r="P65" s="23">
        <f t="shared" ca="1" si="6"/>
        <v>6.6326971818177441E-2</v>
      </c>
      <c r="Q65" s="23">
        <f t="shared" ca="1" si="7"/>
        <v>0.33163485909088719</v>
      </c>
      <c r="R65" s="23">
        <f t="shared" ca="1" si="12"/>
        <v>31.982085202310614</v>
      </c>
      <c r="S65" s="23">
        <f t="shared" ca="1" si="13"/>
        <v>159.88572517871097</v>
      </c>
      <c r="T65" s="23">
        <f t="shared" ca="1" si="8"/>
        <v>160.21736003780185</v>
      </c>
      <c r="U65" s="23">
        <f t="shared" ca="1" si="9"/>
        <v>128.23527483549123</v>
      </c>
    </row>
    <row r="66" spans="5:21">
      <c r="E66" s="22">
        <v>64</v>
      </c>
      <c r="F66" s="22">
        <f t="shared" ca="1" si="0"/>
        <v>0.86123196603582197</v>
      </c>
      <c r="G66" s="22">
        <f t="shared" ca="1" si="1"/>
        <v>3.7347849041067874E-2</v>
      </c>
      <c r="H66" s="22">
        <f t="shared" ca="1" si="2"/>
        <v>0.37347849041067871</v>
      </c>
      <c r="I66" s="22">
        <f t="shared" ca="1" si="10"/>
        <v>17.819415791914242</v>
      </c>
      <c r="J66" s="22">
        <f t="shared" ca="1" si="11"/>
        <v>178.01646888502074</v>
      </c>
      <c r="K66" s="22">
        <f t="shared" ca="1" si="3"/>
        <v>178.38994737543143</v>
      </c>
      <c r="L66" s="22">
        <f t="shared" ca="1" si="4"/>
        <v>160.57053158351718</v>
      </c>
      <c r="N66" s="23">
        <v>64</v>
      </c>
      <c r="O66" s="23">
        <f t="shared" ca="1" si="5"/>
        <v>0.38045827832660628</v>
      </c>
      <c r="P66" s="23">
        <f t="shared" ca="1" si="6"/>
        <v>0.48318937864695699</v>
      </c>
      <c r="Q66" s="23">
        <f t="shared" ca="1" si="7"/>
        <v>2.4159468932347847</v>
      </c>
      <c r="R66" s="23">
        <f t="shared" ca="1" si="12"/>
        <v>32.465274580957569</v>
      </c>
      <c r="S66" s="23">
        <f t="shared" ca="1" si="13"/>
        <v>160.21736003780185</v>
      </c>
      <c r="T66" s="23">
        <f t="shared" ca="1" si="8"/>
        <v>162.63330693103663</v>
      </c>
      <c r="U66" s="23">
        <f t="shared" ca="1" si="9"/>
        <v>130.16803235007905</v>
      </c>
    </row>
    <row r="67" spans="5:21">
      <c r="E67" s="22">
        <v>65</v>
      </c>
      <c r="F67" s="22">
        <f t="shared" ca="1" si="0"/>
        <v>0.58259528913992886</v>
      </c>
      <c r="G67" s="22">
        <f t="shared" ca="1" si="1"/>
        <v>0.13506563010369482</v>
      </c>
      <c r="H67" s="22">
        <f t="shared" ca="1" si="2"/>
        <v>1.3506563010369481</v>
      </c>
      <c r="I67" s="22">
        <f t="shared" ca="1" si="10"/>
        <v>17.954481422017938</v>
      </c>
      <c r="J67" s="22">
        <f t="shared" ca="1" si="11"/>
        <v>178.38994737543143</v>
      </c>
      <c r="K67" s="22">
        <f t="shared" ca="1" si="3"/>
        <v>179.74060367646837</v>
      </c>
      <c r="L67" s="22">
        <f t="shared" ca="1" si="4"/>
        <v>161.78612225445042</v>
      </c>
      <c r="N67" s="23">
        <v>65</v>
      </c>
      <c r="O67" s="23">
        <f t="shared" ca="1" si="5"/>
        <v>0.52007823019609412</v>
      </c>
      <c r="P67" s="23">
        <f t="shared" ca="1" si="6"/>
        <v>0.32688801801861672</v>
      </c>
      <c r="Q67" s="23">
        <f t="shared" ca="1" si="7"/>
        <v>1.6344400900930836</v>
      </c>
      <c r="R67" s="23">
        <f t="shared" ca="1" si="12"/>
        <v>32.792162598976184</v>
      </c>
      <c r="S67" s="23">
        <f t="shared" ca="1" si="13"/>
        <v>162.63330693103663</v>
      </c>
      <c r="T67" s="23">
        <f t="shared" ca="1" si="8"/>
        <v>164.26774702112971</v>
      </c>
      <c r="U67" s="23">
        <f t="shared" ca="1" si="9"/>
        <v>131.47558442215353</v>
      </c>
    </row>
    <row r="68" spans="5:21">
      <c r="E68" s="22">
        <v>66</v>
      </c>
      <c r="F68" s="22">
        <f t="shared" ref="F68:F131" ca="1" si="14">RAND()</f>
        <v>0.82280403234429322</v>
      </c>
      <c r="G68" s="22">
        <f t="shared" ref="G68:G131" ca="1" si="15">-$C$8*LN(F68)</f>
        <v>4.8759305114150317E-2</v>
      </c>
      <c r="H68" s="22">
        <f t="shared" ref="H68:H131" ca="1" si="16">-$C$3*LN(F68)</f>
        <v>0.4875930511415032</v>
      </c>
      <c r="I68" s="22">
        <f t="shared" ca="1" si="10"/>
        <v>18.003240727132088</v>
      </c>
      <c r="J68" s="22">
        <f t="shared" ca="1" si="11"/>
        <v>179.74060367646837</v>
      </c>
      <c r="K68" s="22">
        <f t="shared" ref="K68:K131" ca="1" si="17">H68+J68</f>
        <v>180.22819672760988</v>
      </c>
      <c r="L68" s="22">
        <f t="shared" ref="L68:L131" ca="1" si="18">K68-I68</f>
        <v>162.22495600047779</v>
      </c>
      <c r="N68" s="23">
        <v>66</v>
      </c>
      <c r="O68" s="23">
        <f t="shared" ref="O68:O131" ca="1" si="19">RAND()</f>
        <v>0.41334383390453644</v>
      </c>
      <c r="P68" s="23">
        <f t="shared" ref="P68:P131" ca="1" si="20">-$C$13*LN(O68)</f>
        <v>0.44173775238305318</v>
      </c>
      <c r="Q68" s="23">
        <f t="shared" ref="Q68:Q131" ca="1" si="21">-$C$3*LN(O68)</f>
        <v>2.208688761915266</v>
      </c>
      <c r="R68" s="23">
        <f t="shared" ca="1" si="12"/>
        <v>33.233900351359239</v>
      </c>
      <c r="S68" s="23">
        <f t="shared" ca="1" si="13"/>
        <v>164.26774702112971</v>
      </c>
      <c r="T68" s="23">
        <f t="shared" ref="T68:T131" ca="1" si="22">Q68+S68</f>
        <v>166.47643578304496</v>
      </c>
      <c r="U68" s="23">
        <f t="shared" ref="U68:U131" ca="1" si="23">T68-R68</f>
        <v>133.24253543168572</v>
      </c>
    </row>
    <row r="69" spans="5:21">
      <c r="E69" s="22">
        <v>67</v>
      </c>
      <c r="F69" s="22">
        <f t="shared" ca="1" si="14"/>
        <v>0.67609323372990826</v>
      </c>
      <c r="G69" s="22">
        <f t="shared" ca="1" si="15"/>
        <v>9.7856073182605946E-2</v>
      </c>
      <c r="H69" s="22">
        <f t="shared" ca="1" si="16"/>
        <v>0.9785607318260594</v>
      </c>
      <c r="I69" s="22">
        <f t="shared" ref="I69:I132" ca="1" si="24">I68+G69</f>
        <v>18.101096800314693</v>
      </c>
      <c r="J69" s="22">
        <f t="shared" ref="J69:J132" ca="1" si="25">MAX(I69,K68)</f>
        <v>180.22819672760988</v>
      </c>
      <c r="K69" s="22">
        <f t="shared" ca="1" si="17"/>
        <v>181.20675745943595</v>
      </c>
      <c r="L69" s="22">
        <f t="shared" ca="1" si="18"/>
        <v>163.10566065912127</v>
      </c>
      <c r="N69" s="23">
        <v>67</v>
      </c>
      <c r="O69" s="23">
        <f t="shared" ca="1" si="19"/>
        <v>0.62435769897064153</v>
      </c>
      <c r="P69" s="23">
        <f t="shared" ca="1" si="20"/>
        <v>0.23551591965978014</v>
      </c>
      <c r="Q69" s="23">
        <f t="shared" ca="1" si="21"/>
        <v>1.1775795982989008</v>
      </c>
      <c r="R69" s="23">
        <f t="shared" ref="R69:R132" ca="1" si="26">R68+P69</f>
        <v>33.469416271019021</v>
      </c>
      <c r="S69" s="23">
        <f t="shared" ref="S69:S132" ca="1" si="27">MAX(R69,T68)</f>
        <v>166.47643578304496</v>
      </c>
      <c r="T69" s="23">
        <f t="shared" ca="1" si="22"/>
        <v>167.65401538134387</v>
      </c>
      <c r="U69" s="23">
        <f t="shared" ca="1" si="23"/>
        <v>134.18459911032485</v>
      </c>
    </row>
    <row r="70" spans="5:21">
      <c r="E70" s="22">
        <v>68</v>
      </c>
      <c r="F70" s="22">
        <f t="shared" ca="1" si="14"/>
        <v>4.262211210409883E-2</v>
      </c>
      <c r="G70" s="22">
        <f t="shared" ca="1" si="15"/>
        <v>0.78884552422429044</v>
      </c>
      <c r="H70" s="22">
        <f t="shared" ca="1" si="16"/>
        <v>7.8884552422429044</v>
      </c>
      <c r="I70" s="22">
        <f t="shared" ca="1" si="24"/>
        <v>18.889942324538982</v>
      </c>
      <c r="J70" s="22">
        <f t="shared" ca="1" si="25"/>
        <v>181.20675745943595</v>
      </c>
      <c r="K70" s="22">
        <f t="shared" ca="1" si="17"/>
        <v>189.09521270167886</v>
      </c>
      <c r="L70" s="22">
        <f t="shared" ca="1" si="18"/>
        <v>170.20527037713987</v>
      </c>
      <c r="N70" s="23">
        <v>68</v>
      </c>
      <c r="O70" s="23">
        <f t="shared" ca="1" si="19"/>
        <v>0.58069484746471856</v>
      </c>
      <c r="P70" s="23">
        <f t="shared" ca="1" si="20"/>
        <v>0.27176493980812871</v>
      </c>
      <c r="Q70" s="23">
        <f t="shared" ca="1" si="21"/>
        <v>1.3588246990406436</v>
      </c>
      <c r="R70" s="23">
        <f t="shared" ca="1" si="26"/>
        <v>33.74118121082715</v>
      </c>
      <c r="S70" s="23">
        <f t="shared" ca="1" si="27"/>
        <v>167.65401538134387</v>
      </c>
      <c r="T70" s="23">
        <f t="shared" ca="1" si="22"/>
        <v>169.01284008038451</v>
      </c>
      <c r="U70" s="23">
        <f t="shared" ca="1" si="23"/>
        <v>135.27165886955737</v>
      </c>
    </row>
    <row r="71" spans="5:21">
      <c r="E71" s="22">
        <v>69</v>
      </c>
      <c r="F71" s="22">
        <f t="shared" ca="1" si="14"/>
        <v>0.83085947492413537</v>
      </c>
      <c r="G71" s="22">
        <f t="shared" ca="1" si="15"/>
        <v>4.6323650501844019E-2</v>
      </c>
      <c r="H71" s="22">
        <f t="shared" ca="1" si="16"/>
        <v>0.46323650501844016</v>
      </c>
      <c r="I71" s="22">
        <f t="shared" ca="1" si="24"/>
        <v>18.936265975040826</v>
      </c>
      <c r="J71" s="22">
        <f t="shared" ca="1" si="25"/>
        <v>189.09521270167886</v>
      </c>
      <c r="K71" s="22">
        <f t="shared" ca="1" si="17"/>
        <v>189.5584492066973</v>
      </c>
      <c r="L71" s="22">
        <f t="shared" ca="1" si="18"/>
        <v>170.62218323165649</v>
      </c>
      <c r="N71" s="23">
        <v>69</v>
      </c>
      <c r="O71" s="23">
        <f t="shared" ca="1" si="19"/>
        <v>0.77700174615486317</v>
      </c>
      <c r="P71" s="23">
        <f t="shared" ca="1" si="20"/>
        <v>0.12615634065672929</v>
      </c>
      <c r="Q71" s="23">
        <f t="shared" ca="1" si="21"/>
        <v>0.63078170328364647</v>
      </c>
      <c r="R71" s="23">
        <f t="shared" ca="1" si="26"/>
        <v>33.867337551483878</v>
      </c>
      <c r="S71" s="23">
        <f t="shared" ca="1" si="27"/>
        <v>169.01284008038451</v>
      </c>
      <c r="T71" s="23">
        <f t="shared" ca="1" si="22"/>
        <v>169.64362178366815</v>
      </c>
      <c r="U71" s="23">
        <f t="shared" ca="1" si="23"/>
        <v>135.77628423218428</v>
      </c>
    </row>
    <row r="72" spans="5:21">
      <c r="E72" s="22">
        <v>70</v>
      </c>
      <c r="F72" s="22">
        <f t="shared" ca="1" si="14"/>
        <v>9.5416264381483207E-2</v>
      </c>
      <c r="G72" s="22">
        <f t="shared" ca="1" si="15"/>
        <v>0.58737655721998605</v>
      </c>
      <c r="H72" s="22">
        <f t="shared" ca="1" si="16"/>
        <v>5.8737655721998605</v>
      </c>
      <c r="I72" s="22">
        <f t="shared" ca="1" si="24"/>
        <v>19.523642532260812</v>
      </c>
      <c r="J72" s="22">
        <f t="shared" ca="1" si="25"/>
        <v>189.5584492066973</v>
      </c>
      <c r="K72" s="22">
        <f t="shared" ca="1" si="17"/>
        <v>195.43221477889716</v>
      </c>
      <c r="L72" s="22">
        <f t="shared" ca="1" si="18"/>
        <v>175.90857224663634</v>
      </c>
      <c r="N72" s="23">
        <v>70</v>
      </c>
      <c r="O72" s="23">
        <f t="shared" ca="1" si="19"/>
        <v>0.40184222550740778</v>
      </c>
      <c r="P72" s="23">
        <f t="shared" ca="1" si="20"/>
        <v>0.45584787063165477</v>
      </c>
      <c r="Q72" s="23">
        <f t="shared" ca="1" si="21"/>
        <v>2.2792393531582738</v>
      </c>
      <c r="R72" s="23">
        <f t="shared" ca="1" si="26"/>
        <v>34.323185422115536</v>
      </c>
      <c r="S72" s="23">
        <f t="shared" ca="1" si="27"/>
        <v>169.64362178366815</v>
      </c>
      <c r="T72" s="23">
        <f t="shared" ca="1" si="22"/>
        <v>171.92286113682641</v>
      </c>
      <c r="U72" s="23">
        <f t="shared" ca="1" si="23"/>
        <v>137.59967571471088</v>
      </c>
    </row>
    <row r="73" spans="5:21">
      <c r="E73" s="22">
        <v>71</v>
      </c>
      <c r="F73" s="22">
        <f t="shared" ca="1" si="14"/>
        <v>0.37381225475637647</v>
      </c>
      <c r="G73" s="22">
        <f t="shared" ca="1" si="15"/>
        <v>0.24600040005952439</v>
      </c>
      <c r="H73" s="22">
        <f t="shared" ca="1" si="16"/>
        <v>2.4600040005952439</v>
      </c>
      <c r="I73" s="22">
        <f t="shared" ca="1" si="24"/>
        <v>19.769642932320338</v>
      </c>
      <c r="J73" s="22">
        <f t="shared" ca="1" si="25"/>
        <v>195.43221477889716</v>
      </c>
      <c r="K73" s="22">
        <f t="shared" ca="1" si="17"/>
        <v>197.8922187794924</v>
      </c>
      <c r="L73" s="22">
        <f t="shared" ca="1" si="18"/>
        <v>178.12257584717207</v>
      </c>
      <c r="N73" s="23">
        <v>71</v>
      </c>
      <c r="O73" s="23">
        <f t="shared" ca="1" si="19"/>
        <v>0.99819716728118357</v>
      </c>
      <c r="P73" s="23">
        <f t="shared" ca="1" si="20"/>
        <v>9.022298887798396E-4</v>
      </c>
      <c r="Q73" s="23">
        <f t="shared" ca="1" si="21"/>
        <v>4.5111494438991977E-3</v>
      </c>
      <c r="R73" s="23">
        <f t="shared" ca="1" si="26"/>
        <v>34.324087652004316</v>
      </c>
      <c r="S73" s="23">
        <f t="shared" ca="1" si="27"/>
        <v>171.92286113682641</v>
      </c>
      <c r="T73" s="23">
        <f t="shared" ca="1" si="22"/>
        <v>171.9273722862703</v>
      </c>
      <c r="U73" s="23">
        <f t="shared" ca="1" si="23"/>
        <v>137.60328463426598</v>
      </c>
    </row>
    <row r="74" spans="5:21">
      <c r="E74" s="22">
        <v>72</v>
      </c>
      <c r="F74" s="22">
        <f t="shared" ca="1" si="14"/>
        <v>0.7197265702655713</v>
      </c>
      <c r="G74" s="22">
        <f t="shared" ca="1" si="15"/>
        <v>8.2220975655125816E-2</v>
      </c>
      <c r="H74" s="22">
        <f t="shared" ca="1" si="16"/>
        <v>0.82220975655125816</v>
      </c>
      <c r="I74" s="22">
        <f t="shared" ca="1" si="24"/>
        <v>19.851863907975464</v>
      </c>
      <c r="J74" s="22">
        <f t="shared" ca="1" si="25"/>
        <v>197.8922187794924</v>
      </c>
      <c r="K74" s="22">
        <f t="shared" ca="1" si="17"/>
        <v>198.71442853604364</v>
      </c>
      <c r="L74" s="22">
        <f t="shared" ca="1" si="18"/>
        <v>178.86256462806818</v>
      </c>
      <c r="N74" s="23">
        <v>72</v>
      </c>
      <c r="O74" s="23">
        <f t="shared" ca="1" si="19"/>
        <v>0.21245511696099406</v>
      </c>
      <c r="P74" s="23">
        <f t="shared" ca="1" si="20"/>
        <v>0.77451226361387593</v>
      </c>
      <c r="Q74" s="23">
        <f t="shared" ca="1" si="21"/>
        <v>3.8725613180693799</v>
      </c>
      <c r="R74" s="23">
        <f t="shared" ca="1" si="26"/>
        <v>35.098599915618195</v>
      </c>
      <c r="S74" s="23">
        <f t="shared" ca="1" si="27"/>
        <v>171.9273722862703</v>
      </c>
      <c r="T74" s="23">
        <f t="shared" ca="1" si="22"/>
        <v>175.79993360433969</v>
      </c>
      <c r="U74" s="23">
        <f t="shared" ca="1" si="23"/>
        <v>140.70133368872149</v>
      </c>
    </row>
    <row r="75" spans="5:21">
      <c r="E75" s="22">
        <v>73</v>
      </c>
      <c r="F75" s="22">
        <f t="shared" ca="1" si="14"/>
        <v>0.66923744515298356</v>
      </c>
      <c r="G75" s="22">
        <f t="shared" ca="1" si="15"/>
        <v>0.10040408908370035</v>
      </c>
      <c r="H75" s="22">
        <f t="shared" ca="1" si="16"/>
        <v>1.0040408908370035</v>
      </c>
      <c r="I75" s="22">
        <f t="shared" ca="1" si="24"/>
        <v>19.952267997059163</v>
      </c>
      <c r="J75" s="22">
        <f t="shared" ca="1" si="25"/>
        <v>198.71442853604364</v>
      </c>
      <c r="K75" s="22">
        <f t="shared" ca="1" si="17"/>
        <v>199.71846942688063</v>
      </c>
      <c r="L75" s="22">
        <f t="shared" ca="1" si="18"/>
        <v>179.76620142982148</v>
      </c>
      <c r="N75" s="23">
        <v>73</v>
      </c>
      <c r="O75" s="23">
        <f t="shared" ca="1" si="19"/>
        <v>8.8860672893840698E-2</v>
      </c>
      <c r="P75" s="23">
        <f t="shared" ca="1" si="20"/>
        <v>1.210342804493135</v>
      </c>
      <c r="Q75" s="23">
        <f t="shared" ca="1" si="21"/>
        <v>6.0517140224656751</v>
      </c>
      <c r="R75" s="23">
        <f t="shared" ca="1" si="26"/>
        <v>36.308942720111332</v>
      </c>
      <c r="S75" s="23">
        <f t="shared" ca="1" si="27"/>
        <v>175.79993360433969</v>
      </c>
      <c r="T75" s="23">
        <f t="shared" ca="1" si="22"/>
        <v>181.85164762680537</v>
      </c>
      <c r="U75" s="23">
        <f t="shared" ca="1" si="23"/>
        <v>145.54270490669404</v>
      </c>
    </row>
    <row r="76" spans="5:21">
      <c r="E76" s="22">
        <v>74</v>
      </c>
      <c r="F76" s="22">
        <f t="shared" ca="1" si="14"/>
        <v>0.53698922609824951</v>
      </c>
      <c r="G76" s="22">
        <f t="shared" ca="1" si="15"/>
        <v>0.15544431195157277</v>
      </c>
      <c r="H76" s="22">
        <f t="shared" ca="1" si="16"/>
        <v>1.5544431195157276</v>
      </c>
      <c r="I76" s="22">
        <f t="shared" ca="1" si="24"/>
        <v>20.107712309010736</v>
      </c>
      <c r="J76" s="22">
        <f t="shared" ca="1" si="25"/>
        <v>199.71846942688063</v>
      </c>
      <c r="K76" s="22">
        <f t="shared" ca="1" si="17"/>
        <v>201.27291254639636</v>
      </c>
      <c r="L76" s="22">
        <f t="shared" ca="1" si="18"/>
        <v>181.16520023738562</v>
      </c>
      <c r="N76" s="23">
        <v>74</v>
      </c>
      <c r="O76" s="23">
        <f t="shared" ca="1" si="19"/>
        <v>0.35544606532359868</v>
      </c>
      <c r="P76" s="23">
        <f t="shared" ca="1" si="20"/>
        <v>0.51719087811578424</v>
      </c>
      <c r="Q76" s="23">
        <f t="shared" ca="1" si="21"/>
        <v>2.5859543905789213</v>
      </c>
      <c r="R76" s="23">
        <f t="shared" ca="1" si="26"/>
        <v>36.826133598227116</v>
      </c>
      <c r="S76" s="23">
        <f t="shared" ca="1" si="27"/>
        <v>181.85164762680537</v>
      </c>
      <c r="T76" s="23">
        <f t="shared" ca="1" si="22"/>
        <v>184.43760201738431</v>
      </c>
      <c r="U76" s="23">
        <f t="shared" ca="1" si="23"/>
        <v>147.61146841915718</v>
      </c>
    </row>
    <row r="77" spans="5:21">
      <c r="E77" s="22">
        <v>75</v>
      </c>
      <c r="F77" s="22">
        <f t="shared" ca="1" si="14"/>
        <v>0.2452235341843243</v>
      </c>
      <c r="G77" s="22">
        <f t="shared" ca="1" si="15"/>
        <v>0.35139627499531745</v>
      </c>
      <c r="H77" s="22">
        <f t="shared" ca="1" si="16"/>
        <v>3.5139627499531745</v>
      </c>
      <c r="I77" s="22">
        <f t="shared" ca="1" si="24"/>
        <v>20.459108584006053</v>
      </c>
      <c r="J77" s="22">
        <f t="shared" ca="1" si="25"/>
        <v>201.27291254639636</v>
      </c>
      <c r="K77" s="22">
        <f t="shared" ca="1" si="17"/>
        <v>204.78687529634954</v>
      </c>
      <c r="L77" s="22">
        <f t="shared" ca="1" si="18"/>
        <v>184.32776671234348</v>
      </c>
      <c r="N77" s="23">
        <v>75</v>
      </c>
      <c r="O77" s="23">
        <f t="shared" ca="1" si="19"/>
        <v>0.55214226966751911</v>
      </c>
      <c r="P77" s="23">
        <f t="shared" ca="1" si="20"/>
        <v>0.2969747655040253</v>
      </c>
      <c r="Q77" s="23">
        <f t="shared" ca="1" si="21"/>
        <v>1.4848738275201265</v>
      </c>
      <c r="R77" s="23">
        <f t="shared" ca="1" si="26"/>
        <v>37.123108363731141</v>
      </c>
      <c r="S77" s="23">
        <f t="shared" ca="1" si="27"/>
        <v>184.43760201738431</v>
      </c>
      <c r="T77" s="23">
        <f t="shared" ca="1" si="22"/>
        <v>185.92247584490443</v>
      </c>
      <c r="U77" s="23">
        <f t="shared" ca="1" si="23"/>
        <v>148.79936748117328</v>
      </c>
    </row>
    <row r="78" spans="5:21">
      <c r="E78" s="22">
        <v>76</v>
      </c>
      <c r="F78" s="22">
        <f t="shared" ca="1" si="14"/>
        <v>0.55237736852792774</v>
      </c>
      <c r="G78" s="22">
        <f t="shared" ca="1" si="15"/>
        <v>0.14838095691048431</v>
      </c>
      <c r="H78" s="22">
        <f t="shared" ca="1" si="16"/>
        <v>1.4838095691048432</v>
      </c>
      <c r="I78" s="22">
        <f t="shared" ca="1" si="24"/>
        <v>20.607489540916536</v>
      </c>
      <c r="J78" s="22">
        <f t="shared" ca="1" si="25"/>
        <v>204.78687529634954</v>
      </c>
      <c r="K78" s="22">
        <f t="shared" ca="1" si="17"/>
        <v>206.27068486545437</v>
      </c>
      <c r="L78" s="22">
        <f t="shared" ca="1" si="18"/>
        <v>185.66319532453784</v>
      </c>
      <c r="N78" s="23">
        <v>76</v>
      </c>
      <c r="O78" s="23">
        <f t="shared" ca="1" si="19"/>
        <v>0.44128293778696381</v>
      </c>
      <c r="P78" s="23">
        <f t="shared" ca="1" si="20"/>
        <v>0.40903451348892544</v>
      </c>
      <c r="Q78" s="23">
        <f t="shared" ca="1" si="21"/>
        <v>2.0451725674446273</v>
      </c>
      <c r="R78" s="23">
        <f t="shared" ca="1" si="26"/>
        <v>37.532142877220068</v>
      </c>
      <c r="S78" s="23">
        <f t="shared" ca="1" si="27"/>
        <v>185.92247584490443</v>
      </c>
      <c r="T78" s="23">
        <f t="shared" ca="1" si="22"/>
        <v>187.96764841234906</v>
      </c>
      <c r="U78" s="23">
        <f t="shared" ca="1" si="23"/>
        <v>150.43550553512898</v>
      </c>
    </row>
    <row r="79" spans="5:21">
      <c r="E79" s="22">
        <v>77</v>
      </c>
      <c r="F79" s="22">
        <f t="shared" ca="1" si="14"/>
        <v>0.3864979647371537</v>
      </c>
      <c r="G79" s="22">
        <f t="shared" ca="1" si="15"/>
        <v>0.23765716921227767</v>
      </c>
      <c r="H79" s="22">
        <f t="shared" ca="1" si="16"/>
        <v>2.3765716921227766</v>
      </c>
      <c r="I79" s="22">
        <f t="shared" ca="1" si="24"/>
        <v>20.845146710128812</v>
      </c>
      <c r="J79" s="22">
        <f t="shared" ca="1" si="25"/>
        <v>206.27068486545437</v>
      </c>
      <c r="K79" s="22">
        <f t="shared" ca="1" si="17"/>
        <v>208.64725655757715</v>
      </c>
      <c r="L79" s="22">
        <f t="shared" ca="1" si="18"/>
        <v>187.80210984744835</v>
      </c>
      <c r="N79" s="23">
        <v>77</v>
      </c>
      <c r="O79" s="23">
        <f t="shared" ca="1" si="19"/>
        <v>0.65878331526260947</v>
      </c>
      <c r="P79" s="23">
        <f t="shared" ca="1" si="20"/>
        <v>0.20868030347584118</v>
      </c>
      <c r="Q79" s="23">
        <f t="shared" ca="1" si="21"/>
        <v>1.0434015173792059</v>
      </c>
      <c r="R79" s="23">
        <f t="shared" ca="1" si="26"/>
        <v>37.740823180695912</v>
      </c>
      <c r="S79" s="23">
        <f t="shared" ca="1" si="27"/>
        <v>187.96764841234906</v>
      </c>
      <c r="T79" s="23">
        <f t="shared" ca="1" si="22"/>
        <v>189.01104992972827</v>
      </c>
      <c r="U79" s="23">
        <f t="shared" ca="1" si="23"/>
        <v>151.27022674903236</v>
      </c>
    </row>
    <row r="80" spans="5:21">
      <c r="E80" s="22">
        <v>78</v>
      </c>
      <c r="F80" s="22">
        <f t="shared" ca="1" si="14"/>
        <v>2.5629971687050057E-2</v>
      </c>
      <c r="G80" s="22">
        <f t="shared" ca="1" si="15"/>
        <v>0.91599821082170696</v>
      </c>
      <c r="H80" s="22">
        <f t="shared" ca="1" si="16"/>
        <v>9.1599821082170703</v>
      </c>
      <c r="I80" s="22">
        <f t="shared" ca="1" si="24"/>
        <v>21.761144920950521</v>
      </c>
      <c r="J80" s="22">
        <f t="shared" ca="1" si="25"/>
        <v>208.64725655757715</v>
      </c>
      <c r="K80" s="22">
        <f t="shared" ca="1" si="17"/>
        <v>217.80723866579422</v>
      </c>
      <c r="L80" s="22">
        <f t="shared" ca="1" si="18"/>
        <v>196.04609374484369</v>
      </c>
      <c r="N80" s="23">
        <v>78</v>
      </c>
      <c r="O80" s="23">
        <f t="shared" ca="1" si="19"/>
        <v>0.27015014337204313</v>
      </c>
      <c r="P80" s="23">
        <f t="shared" ca="1" si="20"/>
        <v>0.6543886939897382</v>
      </c>
      <c r="Q80" s="23">
        <f t="shared" ca="1" si="21"/>
        <v>3.2719434699486909</v>
      </c>
      <c r="R80" s="23">
        <f t="shared" ca="1" si="26"/>
        <v>38.39521187468565</v>
      </c>
      <c r="S80" s="23">
        <f t="shared" ca="1" si="27"/>
        <v>189.01104992972827</v>
      </c>
      <c r="T80" s="23">
        <f t="shared" ca="1" si="22"/>
        <v>192.28299339967697</v>
      </c>
      <c r="U80" s="23">
        <f t="shared" ca="1" si="23"/>
        <v>153.88778152499131</v>
      </c>
    </row>
    <row r="81" spans="5:21">
      <c r="E81" s="22">
        <v>79</v>
      </c>
      <c r="F81" s="22">
        <f t="shared" ca="1" si="14"/>
        <v>0.60326997146910921</v>
      </c>
      <c r="G81" s="22">
        <f t="shared" ca="1" si="15"/>
        <v>0.12634761714244658</v>
      </c>
      <c r="H81" s="22">
        <f t="shared" ca="1" si="16"/>
        <v>1.2634761714244658</v>
      </c>
      <c r="I81" s="22">
        <f t="shared" ca="1" si="24"/>
        <v>21.887492538092967</v>
      </c>
      <c r="J81" s="22">
        <f t="shared" ca="1" si="25"/>
        <v>217.80723866579422</v>
      </c>
      <c r="K81" s="22">
        <f t="shared" ca="1" si="17"/>
        <v>219.07071483721867</v>
      </c>
      <c r="L81" s="22">
        <f t="shared" ca="1" si="18"/>
        <v>197.1832222991257</v>
      </c>
      <c r="N81" s="23">
        <v>79</v>
      </c>
      <c r="O81" s="23">
        <f t="shared" ca="1" si="19"/>
        <v>0.351719965835115</v>
      </c>
      <c r="P81" s="23">
        <f t="shared" ca="1" si="20"/>
        <v>0.52245998580397024</v>
      </c>
      <c r="Q81" s="23">
        <f t="shared" ca="1" si="21"/>
        <v>2.6122999290198514</v>
      </c>
      <c r="R81" s="23">
        <f t="shared" ca="1" si="26"/>
        <v>38.917671860489619</v>
      </c>
      <c r="S81" s="23">
        <f t="shared" ca="1" si="27"/>
        <v>192.28299339967697</v>
      </c>
      <c r="T81" s="23">
        <f t="shared" ca="1" si="22"/>
        <v>194.89529332869682</v>
      </c>
      <c r="U81" s="23">
        <f t="shared" ca="1" si="23"/>
        <v>155.97762146820719</v>
      </c>
    </row>
    <row r="82" spans="5:21">
      <c r="E82" s="22">
        <v>80</v>
      </c>
      <c r="F82" s="22">
        <f t="shared" ca="1" si="14"/>
        <v>0.35818922769466366</v>
      </c>
      <c r="G82" s="22">
        <f t="shared" ca="1" si="15"/>
        <v>0.25667346581132677</v>
      </c>
      <c r="H82" s="22">
        <f t="shared" ca="1" si="16"/>
        <v>2.5667346581132677</v>
      </c>
      <c r="I82" s="22">
        <f t="shared" ca="1" si="24"/>
        <v>22.144166003904296</v>
      </c>
      <c r="J82" s="22">
        <f t="shared" ca="1" si="25"/>
        <v>219.07071483721867</v>
      </c>
      <c r="K82" s="22">
        <f t="shared" ca="1" si="17"/>
        <v>221.63744949533194</v>
      </c>
      <c r="L82" s="22">
        <f t="shared" ca="1" si="18"/>
        <v>199.49328349142763</v>
      </c>
      <c r="N82" s="23">
        <v>80</v>
      </c>
      <c r="O82" s="23">
        <f t="shared" ca="1" si="19"/>
        <v>0.91373269162058934</v>
      </c>
      <c r="P82" s="23">
        <f t="shared" ca="1" si="20"/>
        <v>4.5108605118221644E-2</v>
      </c>
      <c r="Q82" s="23">
        <f t="shared" ca="1" si="21"/>
        <v>0.22554302559110823</v>
      </c>
      <c r="R82" s="23">
        <f t="shared" ca="1" si="26"/>
        <v>38.962780465607842</v>
      </c>
      <c r="S82" s="23">
        <f t="shared" ca="1" si="27"/>
        <v>194.89529332869682</v>
      </c>
      <c r="T82" s="23">
        <f t="shared" ca="1" si="22"/>
        <v>195.12083635428795</v>
      </c>
      <c r="U82" s="23">
        <f t="shared" ca="1" si="23"/>
        <v>156.15805588868011</v>
      </c>
    </row>
    <row r="83" spans="5:21">
      <c r="E83" s="22">
        <v>81</v>
      </c>
      <c r="F83" s="22">
        <f t="shared" ca="1" si="14"/>
        <v>0.29624940289132595</v>
      </c>
      <c r="G83" s="22">
        <f t="shared" ca="1" si="15"/>
        <v>0.30413840052288327</v>
      </c>
      <c r="H83" s="22">
        <f t="shared" ca="1" si="16"/>
        <v>3.0413840052288328</v>
      </c>
      <c r="I83" s="22">
        <f t="shared" ca="1" si="24"/>
        <v>22.44830440442718</v>
      </c>
      <c r="J83" s="22">
        <f t="shared" ca="1" si="25"/>
        <v>221.63744949533194</v>
      </c>
      <c r="K83" s="22">
        <f t="shared" ca="1" si="17"/>
        <v>224.67883350056076</v>
      </c>
      <c r="L83" s="22">
        <f t="shared" ca="1" si="18"/>
        <v>202.23052909613358</v>
      </c>
      <c r="N83" s="23">
        <v>81</v>
      </c>
      <c r="O83" s="23">
        <f t="shared" ca="1" si="19"/>
        <v>0.32375516062664067</v>
      </c>
      <c r="P83" s="23">
        <f t="shared" ca="1" si="20"/>
        <v>0.56388386296796233</v>
      </c>
      <c r="Q83" s="23">
        <f t="shared" ca="1" si="21"/>
        <v>2.8194193148398119</v>
      </c>
      <c r="R83" s="23">
        <f t="shared" ca="1" si="26"/>
        <v>39.526664328575805</v>
      </c>
      <c r="S83" s="23">
        <f t="shared" ca="1" si="27"/>
        <v>195.12083635428795</v>
      </c>
      <c r="T83" s="23">
        <f t="shared" ca="1" si="22"/>
        <v>197.94025566912777</v>
      </c>
      <c r="U83" s="23">
        <f t="shared" ca="1" si="23"/>
        <v>158.41359134055196</v>
      </c>
    </row>
    <row r="84" spans="5:21">
      <c r="E84" s="22">
        <v>82</v>
      </c>
      <c r="F84" s="22">
        <f t="shared" ca="1" si="14"/>
        <v>0.42940393396597587</v>
      </c>
      <c r="G84" s="22">
        <f t="shared" ca="1" si="15"/>
        <v>0.21133930800944831</v>
      </c>
      <c r="H84" s="22">
        <f t="shared" ca="1" si="16"/>
        <v>2.1133930800944829</v>
      </c>
      <c r="I84" s="22">
        <f t="shared" ca="1" si="24"/>
        <v>22.65964371243663</v>
      </c>
      <c r="J84" s="22">
        <f t="shared" ca="1" si="25"/>
        <v>224.67883350056076</v>
      </c>
      <c r="K84" s="22">
        <f t="shared" ca="1" si="17"/>
        <v>226.79222658065524</v>
      </c>
      <c r="L84" s="22">
        <f t="shared" ca="1" si="18"/>
        <v>204.13258286821861</v>
      </c>
      <c r="N84" s="23">
        <v>82</v>
      </c>
      <c r="O84" s="23">
        <f t="shared" ca="1" si="19"/>
        <v>0.44737354912294836</v>
      </c>
      <c r="P84" s="23">
        <f t="shared" ca="1" si="20"/>
        <v>0.40218067649522626</v>
      </c>
      <c r="Q84" s="23">
        <f t="shared" ca="1" si="21"/>
        <v>2.0109033824761315</v>
      </c>
      <c r="R84" s="23">
        <f t="shared" ca="1" si="26"/>
        <v>39.928845005071032</v>
      </c>
      <c r="S84" s="23">
        <f t="shared" ca="1" si="27"/>
        <v>197.94025566912777</v>
      </c>
      <c r="T84" s="23">
        <f t="shared" ca="1" si="22"/>
        <v>199.9511590516039</v>
      </c>
      <c r="U84" s="23">
        <f t="shared" ca="1" si="23"/>
        <v>160.02231404653287</v>
      </c>
    </row>
    <row r="85" spans="5:21">
      <c r="E85" s="22">
        <v>83</v>
      </c>
      <c r="F85" s="22">
        <f t="shared" ca="1" si="14"/>
        <v>0.20520571184383141</v>
      </c>
      <c r="G85" s="22">
        <f t="shared" ca="1" si="15"/>
        <v>0.39593558264416712</v>
      </c>
      <c r="H85" s="22">
        <f t="shared" ca="1" si="16"/>
        <v>3.9593558264416711</v>
      </c>
      <c r="I85" s="22">
        <f t="shared" ca="1" si="24"/>
        <v>23.055579295080797</v>
      </c>
      <c r="J85" s="22">
        <f t="shared" ca="1" si="25"/>
        <v>226.79222658065524</v>
      </c>
      <c r="K85" s="22">
        <f t="shared" ca="1" si="17"/>
        <v>230.75158240709692</v>
      </c>
      <c r="L85" s="22">
        <f t="shared" ca="1" si="18"/>
        <v>207.69600311201611</v>
      </c>
      <c r="N85" s="23">
        <v>83</v>
      </c>
      <c r="O85" s="23">
        <f t="shared" ca="1" si="19"/>
        <v>0.13056037376046192</v>
      </c>
      <c r="P85" s="23">
        <f t="shared" ca="1" si="20"/>
        <v>1.0179597625109009</v>
      </c>
      <c r="Q85" s="23">
        <f t="shared" ca="1" si="21"/>
        <v>5.0897988125545046</v>
      </c>
      <c r="R85" s="23">
        <f t="shared" ca="1" si="26"/>
        <v>40.946804767581931</v>
      </c>
      <c r="S85" s="23">
        <f t="shared" ca="1" si="27"/>
        <v>199.9511590516039</v>
      </c>
      <c r="T85" s="23">
        <f t="shared" ca="1" si="22"/>
        <v>205.0409578641584</v>
      </c>
      <c r="U85" s="23">
        <f t="shared" ca="1" si="23"/>
        <v>164.09415309657646</v>
      </c>
    </row>
    <row r="86" spans="5:21">
      <c r="E86" s="22">
        <v>84</v>
      </c>
      <c r="F86" s="22">
        <f t="shared" ca="1" si="14"/>
        <v>0.97153563027014767</v>
      </c>
      <c r="G86" s="22">
        <f t="shared" ca="1" si="15"/>
        <v>7.2193338286581877E-3</v>
      </c>
      <c r="H86" s="22">
        <f t="shared" ca="1" si="16"/>
        <v>7.2193338286581879E-2</v>
      </c>
      <c r="I86" s="22">
        <f t="shared" ca="1" si="24"/>
        <v>23.062798628909455</v>
      </c>
      <c r="J86" s="22">
        <f t="shared" ca="1" si="25"/>
        <v>230.75158240709692</v>
      </c>
      <c r="K86" s="22">
        <f t="shared" ca="1" si="17"/>
        <v>230.8237757453835</v>
      </c>
      <c r="L86" s="22">
        <f t="shared" ca="1" si="18"/>
        <v>207.76097711647404</v>
      </c>
      <c r="N86" s="23">
        <v>84</v>
      </c>
      <c r="O86" s="23">
        <f t="shared" ca="1" si="19"/>
        <v>0.68003557774240131</v>
      </c>
      <c r="P86" s="23">
        <f t="shared" ca="1" si="20"/>
        <v>0.19280508098561269</v>
      </c>
      <c r="Q86" s="23">
        <f t="shared" ca="1" si="21"/>
        <v>0.96402540492806343</v>
      </c>
      <c r="R86" s="23">
        <f t="shared" ca="1" si="26"/>
        <v>41.139609848567545</v>
      </c>
      <c r="S86" s="23">
        <f t="shared" ca="1" si="27"/>
        <v>205.0409578641584</v>
      </c>
      <c r="T86" s="23">
        <f t="shared" ca="1" si="22"/>
        <v>206.00498326908647</v>
      </c>
      <c r="U86" s="23">
        <f t="shared" ca="1" si="23"/>
        <v>164.86537342051892</v>
      </c>
    </row>
    <row r="87" spans="5:21">
      <c r="E87" s="22">
        <v>85</v>
      </c>
      <c r="F87" s="22">
        <f t="shared" ca="1" si="14"/>
        <v>0.28314620321128003</v>
      </c>
      <c r="G87" s="22">
        <f t="shared" ca="1" si="15"/>
        <v>0.31544797390487084</v>
      </c>
      <c r="H87" s="22">
        <f t="shared" ca="1" si="16"/>
        <v>3.1544797390487083</v>
      </c>
      <c r="I87" s="22">
        <f t="shared" ca="1" si="24"/>
        <v>23.378246602814325</v>
      </c>
      <c r="J87" s="22">
        <f t="shared" ca="1" si="25"/>
        <v>230.8237757453835</v>
      </c>
      <c r="K87" s="22">
        <f t="shared" ca="1" si="17"/>
        <v>233.9782554844322</v>
      </c>
      <c r="L87" s="22">
        <f t="shared" ca="1" si="18"/>
        <v>210.60000888161787</v>
      </c>
      <c r="N87" s="23">
        <v>85</v>
      </c>
      <c r="O87" s="23">
        <f t="shared" ca="1" si="19"/>
        <v>0.56456506404809448</v>
      </c>
      <c r="P87" s="23">
        <f t="shared" ca="1" si="20"/>
        <v>0.28584982121369973</v>
      </c>
      <c r="Q87" s="23">
        <f t="shared" ca="1" si="21"/>
        <v>1.4292491060684986</v>
      </c>
      <c r="R87" s="23">
        <f t="shared" ca="1" si="26"/>
        <v>41.425459669781247</v>
      </c>
      <c r="S87" s="23">
        <f t="shared" ca="1" si="27"/>
        <v>206.00498326908647</v>
      </c>
      <c r="T87" s="23">
        <f t="shared" ca="1" si="22"/>
        <v>207.43423237515498</v>
      </c>
      <c r="U87" s="23">
        <f t="shared" ca="1" si="23"/>
        <v>166.00877270537373</v>
      </c>
    </row>
    <row r="88" spans="5:21">
      <c r="E88" s="22">
        <v>86</v>
      </c>
      <c r="F88" s="22">
        <f t="shared" ca="1" si="14"/>
        <v>0.36842103589665853</v>
      </c>
      <c r="G88" s="22">
        <f t="shared" ca="1" si="15"/>
        <v>0.24963221888362089</v>
      </c>
      <c r="H88" s="22">
        <f t="shared" ca="1" si="16"/>
        <v>2.496322188836209</v>
      </c>
      <c r="I88" s="22">
        <f t="shared" ca="1" si="24"/>
        <v>23.627878821697948</v>
      </c>
      <c r="J88" s="22">
        <f t="shared" ca="1" si="25"/>
        <v>233.9782554844322</v>
      </c>
      <c r="K88" s="22">
        <f t="shared" ca="1" si="17"/>
        <v>236.47457767326841</v>
      </c>
      <c r="L88" s="22">
        <f t="shared" ca="1" si="18"/>
        <v>212.84669885157047</v>
      </c>
      <c r="N88" s="23">
        <v>86</v>
      </c>
      <c r="O88" s="23">
        <f t="shared" ca="1" si="19"/>
        <v>0.26126181370674861</v>
      </c>
      <c r="P88" s="23">
        <f t="shared" ca="1" si="20"/>
        <v>0.67111612839768409</v>
      </c>
      <c r="Q88" s="23">
        <f t="shared" ca="1" si="21"/>
        <v>3.3555806419884204</v>
      </c>
      <c r="R88" s="23">
        <f t="shared" ca="1" si="26"/>
        <v>42.096575798178932</v>
      </c>
      <c r="S88" s="23">
        <f t="shared" ca="1" si="27"/>
        <v>207.43423237515498</v>
      </c>
      <c r="T88" s="23">
        <f t="shared" ca="1" si="22"/>
        <v>210.78981301714339</v>
      </c>
      <c r="U88" s="23">
        <f t="shared" ca="1" si="23"/>
        <v>168.69323721896444</v>
      </c>
    </row>
    <row r="89" spans="5:21">
      <c r="E89" s="22">
        <v>87</v>
      </c>
      <c r="F89" s="22">
        <f t="shared" ca="1" si="14"/>
        <v>0.50750394793404896</v>
      </c>
      <c r="G89" s="22">
        <f t="shared" ca="1" si="15"/>
        <v>0.16956269722901507</v>
      </c>
      <c r="H89" s="22">
        <f t="shared" ca="1" si="16"/>
        <v>1.6956269722901507</v>
      </c>
      <c r="I89" s="22">
        <f t="shared" ca="1" si="24"/>
        <v>23.797441518926963</v>
      </c>
      <c r="J89" s="22">
        <f t="shared" ca="1" si="25"/>
        <v>236.47457767326841</v>
      </c>
      <c r="K89" s="22">
        <f t="shared" ca="1" si="17"/>
        <v>238.17020464555856</v>
      </c>
      <c r="L89" s="22">
        <f t="shared" ca="1" si="18"/>
        <v>214.37276312663158</v>
      </c>
      <c r="N89" s="23">
        <v>87</v>
      </c>
      <c r="O89" s="23">
        <f t="shared" ca="1" si="19"/>
        <v>0.45662862271611648</v>
      </c>
      <c r="P89" s="23">
        <f t="shared" ca="1" si="20"/>
        <v>0.39194243010964325</v>
      </c>
      <c r="Q89" s="23">
        <f t="shared" ca="1" si="21"/>
        <v>1.9597121505482162</v>
      </c>
      <c r="R89" s="23">
        <f t="shared" ca="1" si="26"/>
        <v>42.488518228288576</v>
      </c>
      <c r="S89" s="23">
        <f t="shared" ca="1" si="27"/>
        <v>210.78981301714339</v>
      </c>
      <c r="T89" s="23">
        <f t="shared" ca="1" si="22"/>
        <v>212.74952516769162</v>
      </c>
      <c r="U89" s="23">
        <f t="shared" ca="1" si="23"/>
        <v>170.26100693940305</v>
      </c>
    </row>
    <row r="90" spans="5:21">
      <c r="E90" s="22">
        <v>88</v>
      </c>
      <c r="F90" s="22">
        <f t="shared" ca="1" si="14"/>
        <v>0.29029048990071205</v>
      </c>
      <c r="G90" s="22">
        <f t="shared" ca="1" si="15"/>
        <v>0.30921829201119572</v>
      </c>
      <c r="H90" s="22">
        <f t="shared" ca="1" si="16"/>
        <v>3.0921829201119571</v>
      </c>
      <c r="I90" s="22">
        <f t="shared" ca="1" si="24"/>
        <v>24.106659810938158</v>
      </c>
      <c r="J90" s="22">
        <f t="shared" ca="1" si="25"/>
        <v>238.17020464555856</v>
      </c>
      <c r="K90" s="22">
        <f t="shared" ca="1" si="17"/>
        <v>241.26238756567051</v>
      </c>
      <c r="L90" s="22">
        <f t="shared" ca="1" si="18"/>
        <v>217.15572775473234</v>
      </c>
      <c r="N90" s="23">
        <v>88</v>
      </c>
      <c r="O90" s="23">
        <f t="shared" ca="1" si="19"/>
        <v>0.87059328070286468</v>
      </c>
      <c r="P90" s="23">
        <f t="shared" ca="1" si="20"/>
        <v>6.9290183950500406E-2</v>
      </c>
      <c r="Q90" s="23">
        <f t="shared" ca="1" si="21"/>
        <v>0.34645091975250203</v>
      </c>
      <c r="R90" s="23">
        <f t="shared" ca="1" si="26"/>
        <v>42.557808412239076</v>
      </c>
      <c r="S90" s="23">
        <f t="shared" ca="1" si="27"/>
        <v>212.74952516769162</v>
      </c>
      <c r="T90" s="23">
        <f t="shared" ca="1" si="22"/>
        <v>213.09597608744411</v>
      </c>
      <c r="U90" s="23">
        <f t="shared" ca="1" si="23"/>
        <v>170.53816767520505</v>
      </c>
    </row>
    <row r="91" spans="5:21">
      <c r="E91" s="22">
        <v>89</v>
      </c>
      <c r="F91" s="22">
        <f t="shared" ca="1" si="14"/>
        <v>0.67181438812538841</v>
      </c>
      <c r="G91" s="22">
        <f t="shared" ca="1" si="15"/>
        <v>9.9443296189556663E-2</v>
      </c>
      <c r="H91" s="22">
        <f t="shared" ca="1" si="16"/>
        <v>0.99443296189556663</v>
      </c>
      <c r="I91" s="22">
        <f t="shared" ca="1" si="24"/>
        <v>24.206103107127714</v>
      </c>
      <c r="J91" s="22">
        <f t="shared" ca="1" si="25"/>
        <v>241.26238756567051</v>
      </c>
      <c r="K91" s="22">
        <f t="shared" ca="1" si="17"/>
        <v>242.25682052756608</v>
      </c>
      <c r="L91" s="22">
        <f t="shared" ca="1" si="18"/>
        <v>218.05071742043836</v>
      </c>
      <c r="N91" s="23">
        <v>89</v>
      </c>
      <c r="O91" s="23">
        <f t="shared" ca="1" si="19"/>
        <v>0.15628979651044184</v>
      </c>
      <c r="P91" s="23">
        <f t="shared" ca="1" si="20"/>
        <v>0.92802166256437135</v>
      </c>
      <c r="Q91" s="23">
        <f t="shared" ca="1" si="21"/>
        <v>4.640108312821857</v>
      </c>
      <c r="R91" s="23">
        <f t="shared" ca="1" si="26"/>
        <v>43.485830074803445</v>
      </c>
      <c r="S91" s="23">
        <f t="shared" ca="1" si="27"/>
        <v>213.09597608744411</v>
      </c>
      <c r="T91" s="23">
        <f t="shared" ca="1" si="22"/>
        <v>217.73608440026598</v>
      </c>
      <c r="U91" s="23">
        <f t="shared" ca="1" si="23"/>
        <v>174.25025432546255</v>
      </c>
    </row>
    <row r="92" spans="5:21">
      <c r="E92" s="22">
        <v>90</v>
      </c>
      <c r="F92" s="22">
        <f t="shared" ca="1" si="14"/>
        <v>0.31826715378976111</v>
      </c>
      <c r="G92" s="22">
        <f t="shared" ca="1" si="15"/>
        <v>0.28621603565914822</v>
      </c>
      <c r="H92" s="22">
        <f t="shared" ca="1" si="16"/>
        <v>2.8621603565914819</v>
      </c>
      <c r="I92" s="22">
        <f t="shared" ca="1" si="24"/>
        <v>24.492319142786862</v>
      </c>
      <c r="J92" s="22">
        <f t="shared" ca="1" si="25"/>
        <v>242.25682052756608</v>
      </c>
      <c r="K92" s="22">
        <f t="shared" ca="1" si="17"/>
        <v>245.11898088415757</v>
      </c>
      <c r="L92" s="22">
        <f t="shared" ca="1" si="18"/>
        <v>220.6266617413707</v>
      </c>
      <c r="N92" s="23">
        <v>90</v>
      </c>
      <c r="O92" s="23">
        <f t="shared" ca="1" si="19"/>
        <v>0.24428411299252251</v>
      </c>
      <c r="P92" s="23">
        <f t="shared" ca="1" si="20"/>
        <v>0.70471166678179942</v>
      </c>
      <c r="Q92" s="23">
        <f t="shared" ca="1" si="21"/>
        <v>3.5235583339089969</v>
      </c>
      <c r="R92" s="23">
        <f t="shared" ca="1" si="26"/>
        <v>44.190541741585243</v>
      </c>
      <c r="S92" s="23">
        <f t="shared" ca="1" si="27"/>
        <v>217.73608440026598</v>
      </c>
      <c r="T92" s="23">
        <f t="shared" ca="1" si="22"/>
        <v>221.25964273417497</v>
      </c>
      <c r="U92" s="23">
        <f t="shared" ca="1" si="23"/>
        <v>177.06910099258974</v>
      </c>
    </row>
    <row r="93" spans="5:21">
      <c r="E93" s="22">
        <v>91</v>
      </c>
      <c r="F93" s="22">
        <f t="shared" ca="1" si="14"/>
        <v>0.13928911442287106</v>
      </c>
      <c r="G93" s="22">
        <f t="shared" ca="1" si="15"/>
        <v>0.49280088652410675</v>
      </c>
      <c r="H93" s="22">
        <f t="shared" ca="1" si="16"/>
        <v>4.9280088652410674</v>
      </c>
      <c r="I93" s="22">
        <f t="shared" ca="1" si="24"/>
        <v>24.98512002931097</v>
      </c>
      <c r="J93" s="22">
        <f t="shared" ca="1" si="25"/>
        <v>245.11898088415757</v>
      </c>
      <c r="K93" s="22">
        <f t="shared" ca="1" si="17"/>
        <v>250.04698974939862</v>
      </c>
      <c r="L93" s="22">
        <f t="shared" ca="1" si="18"/>
        <v>225.06186972008766</v>
      </c>
      <c r="N93" s="23">
        <v>91</v>
      </c>
      <c r="O93" s="23">
        <f t="shared" ca="1" si="19"/>
        <v>9.9368752776034741E-2</v>
      </c>
      <c r="P93" s="23">
        <f t="shared" ca="1" si="20"/>
        <v>1.1544587865652787</v>
      </c>
      <c r="Q93" s="23">
        <f t="shared" ca="1" si="21"/>
        <v>5.7722939328263934</v>
      </c>
      <c r="R93" s="23">
        <f t="shared" ca="1" si="26"/>
        <v>45.345000528150521</v>
      </c>
      <c r="S93" s="23">
        <f t="shared" ca="1" si="27"/>
        <v>221.25964273417497</v>
      </c>
      <c r="T93" s="23">
        <f t="shared" ca="1" si="22"/>
        <v>227.03193666700136</v>
      </c>
      <c r="U93" s="23">
        <f t="shared" ca="1" si="23"/>
        <v>181.68693613885085</v>
      </c>
    </row>
    <row r="94" spans="5:21">
      <c r="E94" s="22">
        <v>92</v>
      </c>
      <c r="F94" s="22">
        <f t="shared" ca="1" si="14"/>
        <v>0.50402403916528093</v>
      </c>
      <c r="G94" s="22">
        <f t="shared" ca="1" si="15"/>
        <v>0.1712828288229282</v>
      </c>
      <c r="H94" s="22">
        <f t="shared" ca="1" si="16"/>
        <v>1.712828288229282</v>
      </c>
      <c r="I94" s="22">
        <f t="shared" ca="1" si="24"/>
        <v>25.156402858133898</v>
      </c>
      <c r="J94" s="22">
        <f t="shared" ca="1" si="25"/>
        <v>250.04698974939862</v>
      </c>
      <c r="K94" s="22">
        <f t="shared" ca="1" si="17"/>
        <v>251.75981803762789</v>
      </c>
      <c r="L94" s="22">
        <f t="shared" ca="1" si="18"/>
        <v>226.60341517949399</v>
      </c>
      <c r="N94" s="23">
        <v>92</v>
      </c>
      <c r="O94" s="23">
        <f t="shared" ca="1" si="19"/>
        <v>0.77068814263017793</v>
      </c>
      <c r="P94" s="23">
        <f t="shared" ca="1" si="20"/>
        <v>0.13023573575579447</v>
      </c>
      <c r="Q94" s="23">
        <f t="shared" ca="1" si="21"/>
        <v>0.6511786787789724</v>
      </c>
      <c r="R94" s="23">
        <f t="shared" ca="1" si="26"/>
        <v>45.475236263906318</v>
      </c>
      <c r="S94" s="23">
        <f t="shared" ca="1" si="27"/>
        <v>227.03193666700136</v>
      </c>
      <c r="T94" s="23">
        <f t="shared" ca="1" si="22"/>
        <v>227.68311534578032</v>
      </c>
      <c r="U94" s="23">
        <f t="shared" ca="1" si="23"/>
        <v>182.20787908187401</v>
      </c>
    </row>
    <row r="95" spans="5:21">
      <c r="E95" s="22">
        <v>93</v>
      </c>
      <c r="F95" s="22">
        <f t="shared" ca="1" si="14"/>
        <v>0.81365610982952474</v>
      </c>
      <c r="G95" s="22">
        <f t="shared" ca="1" si="15"/>
        <v>5.1554367935468789E-2</v>
      </c>
      <c r="H95" s="22">
        <f t="shared" ca="1" si="16"/>
        <v>0.51554367935468792</v>
      </c>
      <c r="I95" s="22">
        <f t="shared" ca="1" si="24"/>
        <v>25.207957226069368</v>
      </c>
      <c r="J95" s="22">
        <f t="shared" ca="1" si="25"/>
        <v>251.75981803762789</v>
      </c>
      <c r="K95" s="22">
        <f t="shared" ca="1" si="17"/>
        <v>252.27536171698259</v>
      </c>
      <c r="L95" s="22">
        <f t="shared" ca="1" si="18"/>
        <v>227.06740449091322</v>
      </c>
      <c r="N95" s="23">
        <v>93</v>
      </c>
      <c r="O95" s="23">
        <f t="shared" ca="1" si="19"/>
        <v>0.66505445215026804</v>
      </c>
      <c r="P95" s="23">
        <f t="shared" ca="1" si="20"/>
        <v>0.2039431793728867</v>
      </c>
      <c r="Q95" s="23">
        <f t="shared" ca="1" si="21"/>
        <v>1.0197158968644335</v>
      </c>
      <c r="R95" s="23">
        <f t="shared" ca="1" si="26"/>
        <v>45.679179443279203</v>
      </c>
      <c r="S95" s="23">
        <f t="shared" ca="1" si="27"/>
        <v>227.68311534578032</v>
      </c>
      <c r="T95" s="23">
        <f t="shared" ca="1" si="22"/>
        <v>228.70283124264475</v>
      </c>
      <c r="U95" s="23">
        <f t="shared" ca="1" si="23"/>
        <v>183.02365179936555</v>
      </c>
    </row>
    <row r="96" spans="5:21">
      <c r="E96" s="22">
        <v>94</v>
      </c>
      <c r="F96" s="22">
        <f t="shared" ca="1" si="14"/>
        <v>0.49122467923111646</v>
      </c>
      <c r="G96" s="22">
        <f t="shared" ca="1" si="15"/>
        <v>0.17771341516924266</v>
      </c>
      <c r="H96" s="22">
        <f t="shared" ca="1" si="16"/>
        <v>1.7771341516924266</v>
      </c>
      <c r="I96" s="22">
        <f t="shared" ca="1" si="24"/>
        <v>25.385670641238612</v>
      </c>
      <c r="J96" s="22">
        <f t="shared" ca="1" si="25"/>
        <v>252.27536171698259</v>
      </c>
      <c r="K96" s="22">
        <f t="shared" ca="1" si="17"/>
        <v>254.05249586867501</v>
      </c>
      <c r="L96" s="22">
        <f t="shared" ca="1" si="18"/>
        <v>228.66682522743639</v>
      </c>
      <c r="N96" s="23">
        <v>94</v>
      </c>
      <c r="O96" s="23">
        <f t="shared" ca="1" si="19"/>
        <v>0.20928538379669326</v>
      </c>
      <c r="P96" s="23">
        <f t="shared" ca="1" si="20"/>
        <v>0.78202824285797878</v>
      </c>
      <c r="Q96" s="23">
        <f t="shared" ca="1" si="21"/>
        <v>3.9101412142898937</v>
      </c>
      <c r="R96" s="23">
        <f t="shared" ca="1" si="26"/>
        <v>46.461207686137179</v>
      </c>
      <c r="S96" s="23">
        <f t="shared" ca="1" si="27"/>
        <v>228.70283124264475</v>
      </c>
      <c r="T96" s="23">
        <f t="shared" ca="1" si="22"/>
        <v>232.61297245693464</v>
      </c>
      <c r="U96" s="23">
        <f t="shared" ca="1" si="23"/>
        <v>186.15176477079746</v>
      </c>
    </row>
    <row r="97" spans="5:21">
      <c r="E97" s="22">
        <v>95</v>
      </c>
      <c r="F97" s="22">
        <f t="shared" ca="1" si="14"/>
        <v>0.44489998044885704</v>
      </c>
      <c r="G97" s="22">
        <f t="shared" ca="1" si="15"/>
        <v>0.20247644627879249</v>
      </c>
      <c r="H97" s="22">
        <f t="shared" ca="1" si="16"/>
        <v>2.0247644627879251</v>
      </c>
      <c r="I97" s="22">
        <f t="shared" ca="1" si="24"/>
        <v>25.588147087517406</v>
      </c>
      <c r="J97" s="22">
        <f t="shared" ca="1" si="25"/>
        <v>254.05249586867501</v>
      </c>
      <c r="K97" s="22">
        <f t="shared" ca="1" si="17"/>
        <v>256.07726033146292</v>
      </c>
      <c r="L97" s="22">
        <f t="shared" ca="1" si="18"/>
        <v>230.48911324394552</v>
      </c>
      <c r="N97" s="23">
        <v>95</v>
      </c>
      <c r="O97" s="23">
        <f t="shared" ca="1" si="19"/>
        <v>0.22574659699323507</v>
      </c>
      <c r="P97" s="23">
        <f t="shared" ca="1" si="20"/>
        <v>0.7441710805128734</v>
      </c>
      <c r="Q97" s="23">
        <f t="shared" ca="1" si="21"/>
        <v>3.720855402564367</v>
      </c>
      <c r="R97" s="23">
        <f t="shared" ca="1" si="26"/>
        <v>47.20537876665005</v>
      </c>
      <c r="S97" s="23">
        <f t="shared" ca="1" si="27"/>
        <v>232.61297245693464</v>
      </c>
      <c r="T97" s="23">
        <f t="shared" ca="1" si="22"/>
        <v>236.333827859499</v>
      </c>
      <c r="U97" s="23">
        <f t="shared" ca="1" si="23"/>
        <v>189.12844909284894</v>
      </c>
    </row>
    <row r="98" spans="5:21">
      <c r="E98" s="22">
        <v>96</v>
      </c>
      <c r="F98" s="22">
        <f t="shared" ca="1" si="14"/>
        <v>0.68412056832137602</v>
      </c>
      <c r="G98" s="22">
        <f t="shared" ca="1" si="15"/>
        <v>9.4905276854382326E-2</v>
      </c>
      <c r="H98" s="22">
        <f t="shared" ca="1" si="16"/>
        <v>0.94905276854382326</v>
      </c>
      <c r="I98" s="22">
        <f t="shared" ca="1" si="24"/>
        <v>25.68305236437179</v>
      </c>
      <c r="J98" s="22">
        <f t="shared" ca="1" si="25"/>
        <v>256.07726033146292</v>
      </c>
      <c r="K98" s="22">
        <f t="shared" ca="1" si="17"/>
        <v>257.02631310000675</v>
      </c>
      <c r="L98" s="22">
        <f t="shared" ca="1" si="18"/>
        <v>231.34326073563494</v>
      </c>
      <c r="N98" s="23">
        <v>96</v>
      </c>
      <c r="O98" s="23">
        <f t="shared" ca="1" si="19"/>
        <v>0.3241303004578705</v>
      </c>
      <c r="P98" s="23">
        <f t="shared" ca="1" si="20"/>
        <v>0.56330484106411249</v>
      </c>
      <c r="Q98" s="23">
        <f t="shared" ca="1" si="21"/>
        <v>2.8165242053205626</v>
      </c>
      <c r="R98" s="23">
        <f t="shared" ca="1" si="26"/>
        <v>47.768683607714159</v>
      </c>
      <c r="S98" s="23">
        <f t="shared" ca="1" si="27"/>
        <v>236.333827859499</v>
      </c>
      <c r="T98" s="23">
        <f t="shared" ca="1" si="22"/>
        <v>239.15035206481957</v>
      </c>
      <c r="U98" s="23">
        <f t="shared" ca="1" si="23"/>
        <v>191.38166845710541</v>
      </c>
    </row>
    <row r="99" spans="5:21">
      <c r="E99" s="22">
        <v>97</v>
      </c>
      <c r="F99" s="22">
        <f t="shared" ca="1" si="14"/>
        <v>0.15924493223650715</v>
      </c>
      <c r="G99" s="22">
        <f t="shared" ca="1" si="15"/>
        <v>0.45932795193172743</v>
      </c>
      <c r="H99" s="22">
        <f t="shared" ca="1" si="16"/>
        <v>4.5932795193172744</v>
      </c>
      <c r="I99" s="22">
        <f t="shared" ca="1" si="24"/>
        <v>26.142380316303516</v>
      </c>
      <c r="J99" s="22">
        <f t="shared" ca="1" si="25"/>
        <v>257.02631310000675</v>
      </c>
      <c r="K99" s="22">
        <f t="shared" ca="1" si="17"/>
        <v>261.61959261932401</v>
      </c>
      <c r="L99" s="22">
        <f t="shared" ca="1" si="18"/>
        <v>235.47721230302051</v>
      </c>
      <c r="N99" s="23">
        <v>97</v>
      </c>
      <c r="O99" s="23">
        <f t="shared" ca="1" si="19"/>
        <v>0.43480225304431241</v>
      </c>
      <c r="P99" s="23">
        <f t="shared" ca="1" si="20"/>
        <v>0.41643197097693069</v>
      </c>
      <c r="Q99" s="23">
        <f t="shared" ca="1" si="21"/>
        <v>2.0821598548846536</v>
      </c>
      <c r="R99" s="23">
        <f t="shared" ca="1" si="26"/>
        <v>48.185115578691089</v>
      </c>
      <c r="S99" s="23">
        <f t="shared" ca="1" si="27"/>
        <v>239.15035206481957</v>
      </c>
      <c r="T99" s="23">
        <f t="shared" ca="1" si="22"/>
        <v>241.23251191970422</v>
      </c>
      <c r="U99" s="23">
        <f t="shared" ca="1" si="23"/>
        <v>193.04739634101313</v>
      </c>
    </row>
    <row r="100" spans="5:21">
      <c r="E100" s="22">
        <v>98</v>
      </c>
      <c r="F100" s="22">
        <f t="shared" ca="1" si="14"/>
        <v>0.35231885320839462</v>
      </c>
      <c r="G100" s="22">
        <f t="shared" ca="1" si="15"/>
        <v>0.26080467010618785</v>
      </c>
      <c r="H100" s="22">
        <f t="shared" ca="1" si="16"/>
        <v>2.6080467010618786</v>
      </c>
      <c r="I100" s="22">
        <f t="shared" ca="1" si="24"/>
        <v>26.403184986409705</v>
      </c>
      <c r="J100" s="22">
        <f t="shared" ca="1" si="25"/>
        <v>261.61959261932401</v>
      </c>
      <c r="K100" s="22">
        <f t="shared" ca="1" si="17"/>
        <v>264.22763932038589</v>
      </c>
      <c r="L100" s="22">
        <f t="shared" ca="1" si="18"/>
        <v>237.82445433397618</v>
      </c>
      <c r="N100" s="23">
        <v>98</v>
      </c>
      <c r="O100" s="23">
        <f t="shared" ca="1" si="19"/>
        <v>3.0058722762429602E-2</v>
      </c>
      <c r="P100" s="23">
        <f t="shared" ca="1" si="20"/>
        <v>1.7523011925832424</v>
      </c>
      <c r="Q100" s="23">
        <f t="shared" ca="1" si="21"/>
        <v>8.7615059629162122</v>
      </c>
      <c r="R100" s="23">
        <f t="shared" ca="1" si="26"/>
        <v>49.937416771274329</v>
      </c>
      <c r="S100" s="23">
        <f t="shared" ca="1" si="27"/>
        <v>241.23251191970422</v>
      </c>
      <c r="T100" s="23">
        <f t="shared" ca="1" si="22"/>
        <v>249.99401788262043</v>
      </c>
      <c r="U100" s="23">
        <f t="shared" ca="1" si="23"/>
        <v>200.05660111134608</v>
      </c>
    </row>
    <row r="101" spans="5:21">
      <c r="E101" s="22">
        <v>99</v>
      </c>
      <c r="F101" s="22">
        <f t="shared" ca="1" si="14"/>
        <v>0.90762909153824045</v>
      </c>
      <c r="G101" s="22">
        <f t="shared" ca="1" si="15"/>
        <v>2.4229868332683802E-2</v>
      </c>
      <c r="H101" s="22">
        <f t="shared" ca="1" si="16"/>
        <v>0.24229868332683802</v>
      </c>
      <c r="I101" s="22">
        <f t="shared" ca="1" si="24"/>
        <v>26.427414854742388</v>
      </c>
      <c r="J101" s="22">
        <f t="shared" ca="1" si="25"/>
        <v>264.22763932038589</v>
      </c>
      <c r="K101" s="22">
        <f t="shared" ca="1" si="17"/>
        <v>264.46993800371274</v>
      </c>
      <c r="L101" s="22">
        <f t="shared" ca="1" si="18"/>
        <v>238.04252314897036</v>
      </c>
      <c r="N101" s="23">
        <v>99</v>
      </c>
      <c r="O101" s="23">
        <f t="shared" ca="1" si="19"/>
        <v>0.50506780713326349</v>
      </c>
      <c r="P101" s="23">
        <f t="shared" ca="1" si="20"/>
        <v>0.34153129358468914</v>
      </c>
      <c r="Q101" s="23">
        <f t="shared" ca="1" si="21"/>
        <v>1.7076564679234458</v>
      </c>
      <c r="R101" s="23">
        <f t="shared" ca="1" si="26"/>
        <v>50.278948064859016</v>
      </c>
      <c r="S101" s="23">
        <f t="shared" ca="1" si="27"/>
        <v>249.99401788262043</v>
      </c>
      <c r="T101" s="23">
        <f t="shared" ca="1" si="22"/>
        <v>251.70167435054387</v>
      </c>
      <c r="U101" s="23">
        <f t="shared" ca="1" si="23"/>
        <v>201.42272628568486</v>
      </c>
    </row>
    <row r="102" spans="5:21">
      <c r="E102" s="22">
        <v>100</v>
      </c>
      <c r="F102" s="22">
        <f t="shared" ca="1" si="14"/>
        <v>0.47552823202819161</v>
      </c>
      <c r="G102" s="22">
        <f t="shared" ca="1" si="15"/>
        <v>0.18583225635216474</v>
      </c>
      <c r="H102" s="22">
        <f t="shared" ca="1" si="16"/>
        <v>1.8583225635216474</v>
      </c>
      <c r="I102" s="22">
        <f t="shared" ca="1" si="24"/>
        <v>26.613247111094552</v>
      </c>
      <c r="J102" s="22">
        <f t="shared" ca="1" si="25"/>
        <v>264.46993800371274</v>
      </c>
      <c r="K102" s="22">
        <f t="shared" ca="1" si="17"/>
        <v>266.32826056723439</v>
      </c>
      <c r="L102" s="22">
        <f t="shared" ca="1" si="18"/>
        <v>239.71501345613984</v>
      </c>
      <c r="N102" s="23">
        <v>100</v>
      </c>
      <c r="O102" s="23">
        <f t="shared" ca="1" si="19"/>
        <v>0.45107727048045321</v>
      </c>
      <c r="P102" s="23">
        <f t="shared" ca="1" si="20"/>
        <v>0.3980583113563837</v>
      </c>
      <c r="Q102" s="23">
        <f t="shared" ca="1" si="21"/>
        <v>1.9902915567819184</v>
      </c>
      <c r="R102" s="23">
        <f t="shared" ca="1" si="26"/>
        <v>50.677006376215402</v>
      </c>
      <c r="S102" s="23">
        <f t="shared" ca="1" si="27"/>
        <v>251.70167435054387</v>
      </c>
      <c r="T102" s="23">
        <f t="shared" ca="1" si="22"/>
        <v>253.69196590732579</v>
      </c>
      <c r="U102" s="23">
        <f t="shared" ca="1" si="23"/>
        <v>203.01495953111038</v>
      </c>
    </row>
    <row r="103" spans="5:21">
      <c r="E103" s="22">
        <v>101</v>
      </c>
      <c r="F103" s="22">
        <f t="shared" ca="1" si="14"/>
        <v>0.82410970391647642</v>
      </c>
      <c r="G103" s="22">
        <f t="shared" ca="1" si="15"/>
        <v>4.8362905528371421E-2</v>
      </c>
      <c r="H103" s="22">
        <f t="shared" ca="1" si="16"/>
        <v>0.48362905528371419</v>
      </c>
      <c r="I103" s="22">
        <f t="shared" ca="1" si="24"/>
        <v>26.661610016622923</v>
      </c>
      <c r="J103" s="22">
        <f t="shared" ca="1" si="25"/>
        <v>266.32826056723439</v>
      </c>
      <c r="K103" s="22">
        <f t="shared" ca="1" si="17"/>
        <v>266.81188962251809</v>
      </c>
      <c r="L103" s="22">
        <f t="shared" ca="1" si="18"/>
        <v>240.15027960589518</v>
      </c>
      <c r="N103" s="23">
        <v>101</v>
      </c>
      <c r="O103" s="23">
        <f t="shared" ca="1" si="19"/>
        <v>6.045511872041931E-2</v>
      </c>
      <c r="P103" s="23">
        <f t="shared" ca="1" si="20"/>
        <v>1.4029270142881054</v>
      </c>
      <c r="Q103" s="23">
        <f t="shared" ca="1" si="21"/>
        <v>7.0146350714405266</v>
      </c>
      <c r="R103" s="23">
        <f t="shared" ca="1" si="26"/>
        <v>52.079933390503506</v>
      </c>
      <c r="S103" s="23">
        <f t="shared" ca="1" si="27"/>
        <v>253.69196590732579</v>
      </c>
      <c r="T103" s="23">
        <f t="shared" ca="1" si="22"/>
        <v>260.70660097876635</v>
      </c>
      <c r="U103" s="23">
        <f t="shared" ca="1" si="23"/>
        <v>208.62666758826285</v>
      </c>
    </row>
    <row r="104" spans="5:21">
      <c r="E104" s="22">
        <v>102</v>
      </c>
      <c r="F104" s="22">
        <f t="shared" ca="1" si="14"/>
        <v>7.6877343197430337E-2</v>
      </c>
      <c r="G104" s="22">
        <f t="shared" ca="1" si="15"/>
        <v>0.64138601817574992</v>
      </c>
      <c r="H104" s="22">
        <f t="shared" ca="1" si="16"/>
        <v>6.4138601817574994</v>
      </c>
      <c r="I104" s="22">
        <f t="shared" ca="1" si="24"/>
        <v>27.302996034798674</v>
      </c>
      <c r="J104" s="22">
        <f t="shared" ca="1" si="25"/>
        <v>266.81188962251809</v>
      </c>
      <c r="K104" s="22">
        <f t="shared" ca="1" si="17"/>
        <v>273.22574980427561</v>
      </c>
      <c r="L104" s="22">
        <f t="shared" ca="1" si="18"/>
        <v>245.92275376947694</v>
      </c>
      <c r="N104" s="23">
        <v>102</v>
      </c>
      <c r="O104" s="23">
        <f t="shared" ca="1" si="19"/>
        <v>0.95448707001794231</v>
      </c>
      <c r="P104" s="23">
        <f t="shared" ca="1" si="20"/>
        <v>2.3290591124320047E-2</v>
      </c>
      <c r="Q104" s="23">
        <f t="shared" ca="1" si="21"/>
        <v>0.11645295562160024</v>
      </c>
      <c r="R104" s="23">
        <f t="shared" ca="1" si="26"/>
        <v>52.103223981627828</v>
      </c>
      <c r="S104" s="23">
        <f t="shared" ca="1" si="27"/>
        <v>260.70660097876635</v>
      </c>
      <c r="T104" s="23">
        <f t="shared" ca="1" si="22"/>
        <v>260.82305393438793</v>
      </c>
      <c r="U104" s="23">
        <f t="shared" ca="1" si="23"/>
        <v>208.71982995276011</v>
      </c>
    </row>
    <row r="105" spans="5:21">
      <c r="E105" s="22">
        <v>103</v>
      </c>
      <c r="F105" s="22">
        <f t="shared" ca="1" si="14"/>
        <v>0.47944973423487347</v>
      </c>
      <c r="G105" s="22">
        <f t="shared" ca="1" si="15"/>
        <v>0.1837790549237743</v>
      </c>
      <c r="H105" s="22">
        <f t="shared" ca="1" si="16"/>
        <v>1.8377905492377431</v>
      </c>
      <c r="I105" s="22">
        <f t="shared" ca="1" si="24"/>
        <v>27.48677508972245</v>
      </c>
      <c r="J105" s="22">
        <f t="shared" ca="1" si="25"/>
        <v>273.22574980427561</v>
      </c>
      <c r="K105" s="22">
        <f t="shared" ca="1" si="17"/>
        <v>275.06354035351336</v>
      </c>
      <c r="L105" s="22">
        <f t="shared" ca="1" si="18"/>
        <v>247.57676526379092</v>
      </c>
      <c r="N105" s="23">
        <v>103</v>
      </c>
      <c r="O105" s="23">
        <f t="shared" ca="1" si="19"/>
        <v>0.20319292823176771</v>
      </c>
      <c r="P105" s="23">
        <f t="shared" ca="1" si="20"/>
        <v>0.79679968294621573</v>
      </c>
      <c r="Q105" s="23">
        <f t="shared" ca="1" si="21"/>
        <v>3.9839984147310785</v>
      </c>
      <c r="R105" s="23">
        <f t="shared" ca="1" si="26"/>
        <v>52.900023664574043</v>
      </c>
      <c r="S105" s="23">
        <f t="shared" ca="1" si="27"/>
        <v>260.82305393438793</v>
      </c>
      <c r="T105" s="23">
        <f t="shared" ca="1" si="22"/>
        <v>264.80705234911903</v>
      </c>
      <c r="U105" s="23">
        <f t="shared" ca="1" si="23"/>
        <v>211.907028684545</v>
      </c>
    </row>
    <row r="106" spans="5:21">
      <c r="E106" s="22">
        <v>104</v>
      </c>
      <c r="F106" s="22">
        <f t="shared" ca="1" si="14"/>
        <v>0.53233549044152573</v>
      </c>
      <c r="G106" s="22">
        <f t="shared" ca="1" si="15"/>
        <v>0.15762034181693854</v>
      </c>
      <c r="H106" s="22">
        <f t="shared" ca="1" si="16"/>
        <v>1.5762034181693854</v>
      </c>
      <c r="I106" s="22">
        <f t="shared" ca="1" si="24"/>
        <v>27.644395431539387</v>
      </c>
      <c r="J106" s="22">
        <f t="shared" ca="1" si="25"/>
        <v>275.06354035351336</v>
      </c>
      <c r="K106" s="22">
        <f t="shared" ca="1" si="17"/>
        <v>276.63974377168273</v>
      </c>
      <c r="L106" s="22">
        <f t="shared" ca="1" si="18"/>
        <v>248.99534834014335</v>
      </c>
      <c r="N106" s="23">
        <v>104</v>
      </c>
      <c r="O106" s="23">
        <f t="shared" ca="1" si="19"/>
        <v>0.73636056072091227</v>
      </c>
      <c r="P106" s="23">
        <f t="shared" ca="1" si="20"/>
        <v>0.15301769396373072</v>
      </c>
      <c r="Q106" s="23">
        <f t="shared" ca="1" si="21"/>
        <v>0.76508846981865353</v>
      </c>
      <c r="R106" s="23">
        <f t="shared" ca="1" si="26"/>
        <v>53.053041358537776</v>
      </c>
      <c r="S106" s="23">
        <f t="shared" ca="1" si="27"/>
        <v>264.80705234911903</v>
      </c>
      <c r="T106" s="23">
        <f t="shared" ca="1" si="22"/>
        <v>265.57214081893767</v>
      </c>
      <c r="U106" s="23">
        <f t="shared" ca="1" si="23"/>
        <v>212.5190994603999</v>
      </c>
    </row>
    <row r="107" spans="5:21">
      <c r="E107" s="22">
        <v>105</v>
      </c>
      <c r="F107" s="22">
        <f t="shared" ca="1" si="14"/>
        <v>0.9037156624358138</v>
      </c>
      <c r="G107" s="22">
        <f t="shared" ca="1" si="15"/>
        <v>2.5310125192372995E-2</v>
      </c>
      <c r="H107" s="22">
        <f t="shared" ca="1" si="16"/>
        <v>0.25310125192372995</v>
      </c>
      <c r="I107" s="22">
        <f t="shared" ca="1" si="24"/>
        <v>27.66970555673176</v>
      </c>
      <c r="J107" s="22">
        <f t="shared" ca="1" si="25"/>
        <v>276.63974377168273</v>
      </c>
      <c r="K107" s="22">
        <f t="shared" ca="1" si="17"/>
        <v>276.89284502360647</v>
      </c>
      <c r="L107" s="22">
        <f t="shared" ca="1" si="18"/>
        <v>249.2231394668747</v>
      </c>
      <c r="N107" s="23">
        <v>105</v>
      </c>
      <c r="O107" s="23">
        <f t="shared" ca="1" si="19"/>
        <v>0.46750193184583955</v>
      </c>
      <c r="P107" s="23">
        <f t="shared" ca="1" si="20"/>
        <v>0.38017589898568371</v>
      </c>
      <c r="Q107" s="23">
        <f t="shared" ca="1" si="21"/>
        <v>1.9008794949284185</v>
      </c>
      <c r="R107" s="23">
        <f t="shared" ca="1" si="26"/>
        <v>53.433217257523459</v>
      </c>
      <c r="S107" s="23">
        <f t="shared" ca="1" si="27"/>
        <v>265.57214081893767</v>
      </c>
      <c r="T107" s="23">
        <f t="shared" ca="1" si="22"/>
        <v>267.47302031386607</v>
      </c>
      <c r="U107" s="23">
        <f t="shared" ca="1" si="23"/>
        <v>214.03980305634261</v>
      </c>
    </row>
    <row r="108" spans="5:21">
      <c r="E108" s="22">
        <v>106</v>
      </c>
      <c r="F108" s="22">
        <f t="shared" ca="1" si="14"/>
        <v>0.99188663498803886</v>
      </c>
      <c r="G108" s="22">
        <f t="shared" ca="1" si="15"/>
        <v>2.0366143683908447E-3</v>
      </c>
      <c r="H108" s="22">
        <f t="shared" ca="1" si="16"/>
        <v>2.0366143683908447E-2</v>
      </c>
      <c r="I108" s="22">
        <f t="shared" ca="1" si="24"/>
        <v>27.671742171100149</v>
      </c>
      <c r="J108" s="22">
        <f t="shared" ca="1" si="25"/>
        <v>276.89284502360647</v>
      </c>
      <c r="K108" s="22">
        <f t="shared" ca="1" si="17"/>
        <v>276.9132111672904</v>
      </c>
      <c r="L108" s="22">
        <f t="shared" ca="1" si="18"/>
        <v>249.24146899619024</v>
      </c>
      <c r="N108" s="23">
        <v>106</v>
      </c>
      <c r="O108" s="23">
        <f t="shared" ca="1" si="19"/>
        <v>0.59419285693235113</v>
      </c>
      <c r="P108" s="23">
        <f t="shared" ca="1" si="20"/>
        <v>0.2602756686723583</v>
      </c>
      <c r="Q108" s="23">
        <f t="shared" ca="1" si="21"/>
        <v>1.3013783433617916</v>
      </c>
      <c r="R108" s="23">
        <f t="shared" ca="1" si="26"/>
        <v>53.693492926195816</v>
      </c>
      <c r="S108" s="23">
        <f t="shared" ca="1" si="27"/>
        <v>267.47302031386607</v>
      </c>
      <c r="T108" s="23">
        <f t="shared" ca="1" si="22"/>
        <v>268.77439865722789</v>
      </c>
      <c r="U108" s="23">
        <f t="shared" ca="1" si="23"/>
        <v>215.08090573103209</v>
      </c>
    </row>
    <row r="109" spans="5:21">
      <c r="E109" s="22">
        <v>107</v>
      </c>
      <c r="F109" s="22">
        <f t="shared" ca="1" si="14"/>
        <v>0.78933006648777171</v>
      </c>
      <c r="G109" s="22">
        <f t="shared" ca="1" si="15"/>
        <v>5.9142677598767283E-2</v>
      </c>
      <c r="H109" s="22">
        <f t="shared" ca="1" si="16"/>
        <v>0.59142677598767279</v>
      </c>
      <c r="I109" s="22">
        <f t="shared" ca="1" si="24"/>
        <v>27.730884848698917</v>
      </c>
      <c r="J109" s="22">
        <f t="shared" ca="1" si="25"/>
        <v>276.9132111672904</v>
      </c>
      <c r="K109" s="22">
        <f t="shared" ca="1" si="17"/>
        <v>277.50463794327806</v>
      </c>
      <c r="L109" s="22">
        <f t="shared" ca="1" si="18"/>
        <v>249.77375309457915</v>
      </c>
      <c r="N109" s="23">
        <v>107</v>
      </c>
      <c r="O109" s="23">
        <f t="shared" ca="1" si="19"/>
        <v>0.32854136542915624</v>
      </c>
      <c r="P109" s="23">
        <f t="shared" ca="1" si="20"/>
        <v>0.55654626341311519</v>
      </c>
      <c r="Q109" s="23">
        <f t="shared" ca="1" si="21"/>
        <v>2.7827313170655761</v>
      </c>
      <c r="R109" s="23">
        <f t="shared" ca="1" si="26"/>
        <v>54.250039189608934</v>
      </c>
      <c r="S109" s="23">
        <f t="shared" ca="1" si="27"/>
        <v>268.77439865722789</v>
      </c>
      <c r="T109" s="23">
        <f t="shared" ca="1" si="22"/>
        <v>271.55712997429345</v>
      </c>
      <c r="U109" s="23">
        <f t="shared" ca="1" si="23"/>
        <v>217.3070907846845</v>
      </c>
    </row>
    <row r="110" spans="5:21">
      <c r="E110" s="22">
        <v>108</v>
      </c>
      <c r="F110" s="22">
        <f t="shared" ca="1" si="14"/>
        <v>0.35107042622858453</v>
      </c>
      <c r="G110" s="22">
        <f t="shared" ca="1" si="15"/>
        <v>0.26169210777920254</v>
      </c>
      <c r="H110" s="22">
        <f t="shared" ca="1" si="16"/>
        <v>2.6169210777920253</v>
      </c>
      <c r="I110" s="22">
        <f t="shared" ca="1" si="24"/>
        <v>27.992576956478121</v>
      </c>
      <c r="J110" s="22">
        <f t="shared" ca="1" si="25"/>
        <v>277.50463794327806</v>
      </c>
      <c r="K110" s="22">
        <f t="shared" ca="1" si="17"/>
        <v>280.12155902107008</v>
      </c>
      <c r="L110" s="22">
        <f t="shared" ca="1" si="18"/>
        <v>252.12898206459195</v>
      </c>
      <c r="N110" s="23">
        <v>108</v>
      </c>
      <c r="O110" s="23">
        <f t="shared" ca="1" si="19"/>
        <v>0.49257004883461686</v>
      </c>
      <c r="P110" s="23">
        <f t="shared" ca="1" si="20"/>
        <v>0.35405929867380231</v>
      </c>
      <c r="Q110" s="23">
        <f t="shared" ca="1" si="21"/>
        <v>1.7702964933690115</v>
      </c>
      <c r="R110" s="23">
        <f t="shared" ca="1" si="26"/>
        <v>54.604098488282737</v>
      </c>
      <c r="S110" s="23">
        <f t="shared" ca="1" si="27"/>
        <v>271.55712997429345</v>
      </c>
      <c r="T110" s="23">
        <f t="shared" ca="1" si="22"/>
        <v>273.32742646766246</v>
      </c>
      <c r="U110" s="23">
        <f t="shared" ca="1" si="23"/>
        <v>218.72332797937972</v>
      </c>
    </row>
    <row r="111" spans="5:21">
      <c r="E111" s="22">
        <v>109</v>
      </c>
      <c r="F111" s="22">
        <f t="shared" ca="1" si="14"/>
        <v>0.61692298352327324</v>
      </c>
      <c r="G111" s="22">
        <f t="shared" ca="1" si="15"/>
        <v>0.1207527717448289</v>
      </c>
      <c r="H111" s="22">
        <f t="shared" ca="1" si="16"/>
        <v>1.207527717448289</v>
      </c>
      <c r="I111" s="22">
        <f t="shared" ca="1" si="24"/>
        <v>28.113329728222951</v>
      </c>
      <c r="J111" s="22">
        <f t="shared" ca="1" si="25"/>
        <v>280.12155902107008</v>
      </c>
      <c r="K111" s="22">
        <f t="shared" ca="1" si="17"/>
        <v>281.32908673851836</v>
      </c>
      <c r="L111" s="22">
        <f t="shared" ca="1" si="18"/>
        <v>253.21575701029542</v>
      </c>
      <c r="N111" s="23">
        <v>109</v>
      </c>
      <c r="O111" s="23">
        <f t="shared" ca="1" si="19"/>
        <v>0.34886720341840904</v>
      </c>
      <c r="P111" s="23">
        <f t="shared" ca="1" si="20"/>
        <v>0.52653196757745868</v>
      </c>
      <c r="Q111" s="23">
        <f t="shared" ca="1" si="21"/>
        <v>2.6326598378872932</v>
      </c>
      <c r="R111" s="23">
        <f t="shared" ca="1" si="26"/>
        <v>55.130630455860199</v>
      </c>
      <c r="S111" s="23">
        <f t="shared" ca="1" si="27"/>
        <v>273.32742646766246</v>
      </c>
      <c r="T111" s="23">
        <f t="shared" ca="1" si="22"/>
        <v>275.96008630554974</v>
      </c>
      <c r="U111" s="23">
        <f t="shared" ca="1" si="23"/>
        <v>220.82945584968954</v>
      </c>
    </row>
    <row r="112" spans="5:21">
      <c r="E112" s="22">
        <v>110</v>
      </c>
      <c r="F112" s="22">
        <f t="shared" ca="1" si="14"/>
        <v>0.54713115657772204</v>
      </c>
      <c r="G112" s="22">
        <f t="shared" ca="1" si="15"/>
        <v>0.15076668273407803</v>
      </c>
      <c r="H112" s="22">
        <f t="shared" ca="1" si="16"/>
        <v>1.5076668273407803</v>
      </c>
      <c r="I112" s="22">
        <f t="shared" ca="1" si="24"/>
        <v>28.264096410957027</v>
      </c>
      <c r="J112" s="22">
        <f t="shared" ca="1" si="25"/>
        <v>281.32908673851836</v>
      </c>
      <c r="K112" s="22">
        <f t="shared" ca="1" si="17"/>
        <v>282.83675356585911</v>
      </c>
      <c r="L112" s="22">
        <f t="shared" ca="1" si="18"/>
        <v>254.57265715490209</v>
      </c>
      <c r="N112" s="23">
        <v>110</v>
      </c>
      <c r="O112" s="23">
        <f t="shared" ca="1" si="19"/>
        <v>0.24043177152351802</v>
      </c>
      <c r="P112" s="23">
        <f t="shared" ca="1" si="20"/>
        <v>0.71265946198703234</v>
      </c>
      <c r="Q112" s="23">
        <f t="shared" ca="1" si="21"/>
        <v>3.5632973099351615</v>
      </c>
      <c r="R112" s="23">
        <f t="shared" ca="1" si="26"/>
        <v>55.84328991784723</v>
      </c>
      <c r="S112" s="23">
        <f t="shared" ca="1" si="27"/>
        <v>275.96008630554974</v>
      </c>
      <c r="T112" s="23">
        <f t="shared" ca="1" si="22"/>
        <v>279.52338361548487</v>
      </c>
      <c r="U112" s="23">
        <f t="shared" ca="1" si="23"/>
        <v>223.68009369763763</v>
      </c>
    </row>
    <row r="113" spans="5:21">
      <c r="E113" s="22">
        <v>111</v>
      </c>
      <c r="F113" s="22">
        <f t="shared" ca="1" si="14"/>
        <v>1.1227380445435142E-2</v>
      </c>
      <c r="G113" s="22">
        <f t="shared" ca="1" si="15"/>
        <v>1.1223499503570613</v>
      </c>
      <c r="H113" s="22">
        <f t="shared" ca="1" si="16"/>
        <v>11.223499503570613</v>
      </c>
      <c r="I113" s="22">
        <f t="shared" ca="1" si="24"/>
        <v>29.386446361314089</v>
      </c>
      <c r="J113" s="22">
        <f t="shared" ca="1" si="25"/>
        <v>282.83675356585911</v>
      </c>
      <c r="K113" s="22">
        <f t="shared" ca="1" si="17"/>
        <v>294.06025306942973</v>
      </c>
      <c r="L113" s="22">
        <f t="shared" ca="1" si="18"/>
        <v>264.67380670811565</v>
      </c>
      <c r="N113" s="23">
        <v>111</v>
      </c>
      <c r="O113" s="23">
        <f t="shared" ca="1" si="19"/>
        <v>0.19924653974015694</v>
      </c>
      <c r="P113" s="23">
        <f t="shared" ca="1" si="20"/>
        <v>0.8066061639429567</v>
      </c>
      <c r="Q113" s="23">
        <f t="shared" ca="1" si="21"/>
        <v>4.0330308197147833</v>
      </c>
      <c r="R113" s="23">
        <f t="shared" ca="1" si="26"/>
        <v>56.649896081790189</v>
      </c>
      <c r="S113" s="23">
        <f t="shared" ca="1" si="27"/>
        <v>279.52338361548487</v>
      </c>
      <c r="T113" s="23">
        <f t="shared" ca="1" si="22"/>
        <v>283.55641443519966</v>
      </c>
      <c r="U113" s="23">
        <f t="shared" ca="1" si="23"/>
        <v>226.90651835340947</v>
      </c>
    </row>
    <row r="114" spans="5:21">
      <c r="E114" s="22">
        <v>112</v>
      </c>
      <c r="F114" s="22">
        <f t="shared" ca="1" si="14"/>
        <v>0.7531790334392936</v>
      </c>
      <c r="G114" s="22">
        <f t="shared" ca="1" si="15"/>
        <v>7.086307980779448E-2</v>
      </c>
      <c r="H114" s="22">
        <f t="shared" ca="1" si="16"/>
        <v>0.70863079807794482</v>
      </c>
      <c r="I114" s="22">
        <f t="shared" ca="1" si="24"/>
        <v>29.457309441121883</v>
      </c>
      <c r="J114" s="22">
        <f t="shared" ca="1" si="25"/>
        <v>294.06025306942973</v>
      </c>
      <c r="K114" s="22">
        <f t="shared" ca="1" si="17"/>
        <v>294.76888386750767</v>
      </c>
      <c r="L114" s="22">
        <f t="shared" ca="1" si="18"/>
        <v>265.31157442638579</v>
      </c>
      <c r="N114" s="23">
        <v>112</v>
      </c>
      <c r="O114" s="23">
        <f t="shared" ca="1" si="19"/>
        <v>6.0313466685863015E-2</v>
      </c>
      <c r="P114" s="23">
        <f t="shared" ca="1" si="20"/>
        <v>1.4040999360296229</v>
      </c>
      <c r="Q114" s="23">
        <f t="shared" ca="1" si="21"/>
        <v>7.0204996801481148</v>
      </c>
      <c r="R114" s="23">
        <f t="shared" ca="1" si="26"/>
        <v>58.053996017819813</v>
      </c>
      <c r="S114" s="23">
        <f t="shared" ca="1" si="27"/>
        <v>283.55641443519966</v>
      </c>
      <c r="T114" s="23">
        <f t="shared" ca="1" si="22"/>
        <v>290.57691411534779</v>
      </c>
      <c r="U114" s="23">
        <f t="shared" ca="1" si="23"/>
        <v>232.52291809752796</v>
      </c>
    </row>
    <row r="115" spans="5:21">
      <c r="E115" s="22">
        <v>113</v>
      </c>
      <c r="F115" s="22">
        <f t="shared" ca="1" si="14"/>
        <v>0.4141408578818998</v>
      </c>
      <c r="G115" s="22">
        <f t="shared" ca="1" si="15"/>
        <v>0.22038728164860044</v>
      </c>
      <c r="H115" s="22">
        <f t="shared" ca="1" si="16"/>
        <v>2.2038728164860046</v>
      </c>
      <c r="I115" s="22">
        <f t="shared" ca="1" si="24"/>
        <v>29.677696722770484</v>
      </c>
      <c r="J115" s="22">
        <f t="shared" ca="1" si="25"/>
        <v>294.76888386750767</v>
      </c>
      <c r="K115" s="22">
        <f t="shared" ca="1" si="17"/>
        <v>296.97275668399368</v>
      </c>
      <c r="L115" s="22">
        <f t="shared" ca="1" si="18"/>
        <v>267.29505996122322</v>
      </c>
      <c r="N115" s="23">
        <v>113</v>
      </c>
      <c r="O115" s="23">
        <f t="shared" ca="1" si="19"/>
        <v>0.84488704942531168</v>
      </c>
      <c r="P115" s="23">
        <f t="shared" ca="1" si="20"/>
        <v>8.4276164939330309E-2</v>
      </c>
      <c r="Q115" s="23">
        <f t="shared" ca="1" si="21"/>
        <v>0.42138082469665156</v>
      </c>
      <c r="R115" s="23">
        <f t="shared" ca="1" si="26"/>
        <v>58.138272182759145</v>
      </c>
      <c r="S115" s="23">
        <f t="shared" ca="1" si="27"/>
        <v>290.57691411534779</v>
      </c>
      <c r="T115" s="23">
        <f t="shared" ca="1" si="22"/>
        <v>290.99829494004445</v>
      </c>
      <c r="U115" s="23">
        <f t="shared" ca="1" si="23"/>
        <v>232.86002275728529</v>
      </c>
    </row>
    <row r="116" spans="5:21">
      <c r="E116" s="22">
        <v>114</v>
      </c>
      <c r="F116" s="22">
        <f t="shared" ca="1" si="14"/>
        <v>0.46160138962440256</v>
      </c>
      <c r="G116" s="22">
        <f t="shared" ca="1" si="15"/>
        <v>0.193263388335325</v>
      </c>
      <c r="H116" s="22">
        <f t="shared" ca="1" si="16"/>
        <v>1.9326338833532499</v>
      </c>
      <c r="I116" s="22">
        <f t="shared" ca="1" si="24"/>
        <v>29.870960111105809</v>
      </c>
      <c r="J116" s="22">
        <f t="shared" ca="1" si="25"/>
        <v>296.97275668399368</v>
      </c>
      <c r="K116" s="22">
        <f t="shared" ca="1" si="17"/>
        <v>298.90539056734696</v>
      </c>
      <c r="L116" s="22">
        <f t="shared" ca="1" si="18"/>
        <v>269.03443045624113</v>
      </c>
      <c r="N116" s="23">
        <v>114</v>
      </c>
      <c r="O116" s="23">
        <f t="shared" ca="1" si="19"/>
        <v>1.7950883274898355E-2</v>
      </c>
      <c r="P116" s="23">
        <f t="shared" ca="1" si="20"/>
        <v>2.0100579788716351</v>
      </c>
      <c r="Q116" s="23">
        <f t="shared" ca="1" si="21"/>
        <v>10.050289894358176</v>
      </c>
      <c r="R116" s="23">
        <f t="shared" ca="1" si="26"/>
        <v>60.148330161630781</v>
      </c>
      <c r="S116" s="23">
        <f t="shared" ca="1" si="27"/>
        <v>290.99829494004445</v>
      </c>
      <c r="T116" s="23">
        <f t="shared" ca="1" si="22"/>
        <v>301.04858483440262</v>
      </c>
      <c r="U116" s="23">
        <f t="shared" ca="1" si="23"/>
        <v>240.90025467277184</v>
      </c>
    </row>
    <row r="117" spans="5:21">
      <c r="E117" s="22">
        <v>115</v>
      </c>
      <c r="F117" s="22">
        <f t="shared" ca="1" si="14"/>
        <v>0.24642613120405632</v>
      </c>
      <c r="G117" s="22">
        <f t="shared" ca="1" si="15"/>
        <v>0.35017325024534252</v>
      </c>
      <c r="H117" s="22">
        <f t="shared" ca="1" si="16"/>
        <v>3.5017325024534252</v>
      </c>
      <c r="I117" s="22">
        <f t="shared" ca="1" si="24"/>
        <v>30.22113336135115</v>
      </c>
      <c r="J117" s="22">
        <f t="shared" ca="1" si="25"/>
        <v>298.90539056734696</v>
      </c>
      <c r="K117" s="22">
        <f t="shared" ca="1" si="17"/>
        <v>302.40712306980038</v>
      </c>
      <c r="L117" s="22">
        <f t="shared" ca="1" si="18"/>
        <v>272.18598970844926</v>
      </c>
      <c r="N117" s="23">
        <v>115</v>
      </c>
      <c r="O117" s="23">
        <f t="shared" ca="1" si="19"/>
        <v>0.14517762806291801</v>
      </c>
      <c r="P117" s="23">
        <f t="shared" ca="1" si="20"/>
        <v>0.9648986325820712</v>
      </c>
      <c r="Q117" s="23">
        <f t="shared" ca="1" si="21"/>
        <v>4.8244931629103558</v>
      </c>
      <c r="R117" s="23">
        <f t="shared" ca="1" si="26"/>
        <v>61.113228794212851</v>
      </c>
      <c r="S117" s="23">
        <f t="shared" ca="1" si="27"/>
        <v>301.04858483440262</v>
      </c>
      <c r="T117" s="23">
        <f t="shared" ca="1" si="22"/>
        <v>305.87307799731298</v>
      </c>
      <c r="U117" s="23">
        <f t="shared" ca="1" si="23"/>
        <v>244.75984920310012</v>
      </c>
    </row>
    <row r="118" spans="5:21">
      <c r="E118" s="22">
        <v>116</v>
      </c>
      <c r="F118" s="22">
        <f t="shared" ca="1" si="14"/>
        <v>0.62047411631050242</v>
      </c>
      <c r="G118" s="22">
        <f t="shared" ca="1" si="15"/>
        <v>0.11931784736332604</v>
      </c>
      <c r="H118" s="22">
        <f t="shared" ca="1" si="16"/>
        <v>1.1931784736332605</v>
      </c>
      <c r="I118" s="22">
        <f t="shared" ca="1" si="24"/>
        <v>30.340451208714477</v>
      </c>
      <c r="J118" s="22">
        <f t="shared" ca="1" si="25"/>
        <v>302.40712306980038</v>
      </c>
      <c r="K118" s="22">
        <f t="shared" ca="1" si="17"/>
        <v>303.60030154343366</v>
      </c>
      <c r="L118" s="22">
        <f t="shared" ca="1" si="18"/>
        <v>273.2598503347192</v>
      </c>
      <c r="N118" s="23">
        <v>116</v>
      </c>
      <c r="O118" s="23">
        <f t="shared" ca="1" si="19"/>
        <v>0.50827010378775639</v>
      </c>
      <c r="P118" s="23">
        <f t="shared" ca="1" si="20"/>
        <v>0.33837113616830633</v>
      </c>
      <c r="Q118" s="23">
        <f t="shared" ca="1" si="21"/>
        <v>1.6918556808415317</v>
      </c>
      <c r="R118" s="23">
        <f t="shared" ca="1" si="26"/>
        <v>61.451599930381157</v>
      </c>
      <c r="S118" s="23">
        <f t="shared" ca="1" si="27"/>
        <v>305.87307799731298</v>
      </c>
      <c r="T118" s="23">
        <f t="shared" ca="1" si="22"/>
        <v>307.56493367815449</v>
      </c>
      <c r="U118" s="23">
        <f t="shared" ca="1" si="23"/>
        <v>246.11333374777334</v>
      </c>
    </row>
    <row r="119" spans="5:21">
      <c r="E119" s="22">
        <v>117</v>
      </c>
      <c r="F119" s="22">
        <f t="shared" ca="1" si="14"/>
        <v>0.60566637978191618</v>
      </c>
      <c r="G119" s="22">
        <f t="shared" ca="1" si="15"/>
        <v>0.12535649323047751</v>
      </c>
      <c r="H119" s="22">
        <f t="shared" ca="1" si="16"/>
        <v>1.2535649323047751</v>
      </c>
      <c r="I119" s="22">
        <f t="shared" ca="1" si="24"/>
        <v>30.465807701944954</v>
      </c>
      <c r="J119" s="22">
        <f t="shared" ca="1" si="25"/>
        <v>303.60030154343366</v>
      </c>
      <c r="K119" s="22">
        <f t="shared" ca="1" si="17"/>
        <v>304.85386647573841</v>
      </c>
      <c r="L119" s="22">
        <f t="shared" ca="1" si="18"/>
        <v>274.38805877379343</v>
      </c>
      <c r="N119" s="23">
        <v>117</v>
      </c>
      <c r="O119" s="23">
        <f t="shared" ca="1" si="19"/>
        <v>0.14208683710973213</v>
      </c>
      <c r="P119" s="23">
        <f t="shared" ca="1" si="20"/>
        <v>0.97565843967336419</v>
      </c>
      <c r="Q119" s="23">
        <f t="shared" ca="1" si="21"/>
        <v>4.8782921983668208</v>
      </c>
      <c r="R119" s="23">
        <f t="shared" ca="1" si="26"/>
        <v>62.427258370054524</v>
      </c>
      <c r="S119" s="23">
        <f t="shared" ca="1" si="27"/>
        <v>307.56493367815449</v>
      </c>
      <c r="T119" s="23">
        <f t="shared" ca="1" si="22"/>
        <v>312.4432258765213</v>
      </c>
      <c r="U119" s="23">
        <f t="shared" ca="1" si="23"/>
        <v>250.01596750646678</v>
      </c>
    </row>
    <row r="120" spans="5:21">
      <c r="E120" s="22">
        <v>118</v>
      </c>
      <c r="F120" s="22">
        <f t="shared" ca="1" si="14"/>
        <v>0.79801148192927429</v>
      </c>
      <c r="G120" s="22">
        <f t="shared" ca="1" si="15"/>
        <v>5.6408073313322711E-2</v>
      </c>
      <c r="H120" s="22">
        <f t="shared" ca="1" si="16"/>
        <v>0.56408073313322715</v>
      </c>
      <c r="I120" s="22">
        <f t="shared" ca="1" si="24"/>
        <v>30.522215775258275</v>
      </c>
      <c r="J120" s="22">
        <f t="shared" ca="1" si="25"/>
        <v>304.85386647573841</v>
      </c>
      <c r="K120" s="22">
        <f t="shared" ca="1" si="17"/>
        <v>305.41794720887162</v>
      </c>
      <c r="L120" s="22">
        <f t="shared" ca="1" si="18"/>
        <v>274.89573143361338</v>
      </c>
      <c r="N120" s="23">
        <v>118</v>
      </c>
      <c r="O120" s="23">
        <f t="shared" ca="1" si="19"/>
        <v>0.14210719164181707</v>
      </c>
      <c r="P120" s="23">
        <f t="shared" ca="1" si="20"/>
        <v>0.97558681771772648</v>
      </c>
      <c r="Q120" s="23">
        <f t="shared" ca="1" si="21"/>
        <v>4.8779340885886322</v>
      </c>
      <c r="R120" s="23">
        <f t="shared" ca="1" si="26"/>
        <v>63.40284518777225</v>
      </c>
      <c r="S120" s="23">
        <f t="shared" ca="1" si="27"/>
        <v>312.4432258765213</v>
      </c>
      <c r="T120" s="23">
        <f t="shared" ca="1" si="22"/>
        <v>317.32115996510993</v>
      </c>
      <c r="U120" s="23">
        <f t="shared" ca="1" si="23"/>
        <v>253.91831477733768</v>
      </c>
    </row>
    <row r="121" spans="5:21">
      <c r="E121" s="22">
        <v>119</v>
      </c>
      <c r="F121" s="22">
        <f t="shared" ca="1" si="14"/>
        <v>0.695646502859253</v>
      </c>
      <c r="G121" s="22">
        <f t="shared" ca="1" si="15"/>
        <v>9.0728411465605285E-2</v>
      </c>
      <c r="H121" s="22">
        <f t="shared" ca="1" si="16"/>
        <v>0.90728411465605285</v>
      </c>
      <c r="I121" s="22">
        <f t="shared" ca="1" si="24"/>
        <v>30.61294418672388</v>
      </c>
      <c r="J121" s="22">
        <f t="shared" ca="1" si="25"/>
        <v>305.41794720887162</v>
      </c>
      <c r="K121" s="22">
        <f t="shared" ca="1" si="17"/>
        <v>306.3252313235277</v>
      </c>
      <c r="L121" s="22">
        <f t="shared" ca="1" si="18"/>
        <v>275.71228713680381</v>
      </c>
      <c r="N121" s="23">
        <v>119</v>
      </c>
      <c r="O121" s="23">
        <f t="shared" ca="1" si="19"/>
        <v>0.10024911114744917</v>
      </c>
      <c r="P121" s="23">
        <f t="shared" ca="1" si="20"/>
        <v>1.1500485395971871</v>
      </c>
      <c r="Q121" s="23">
        <f t="shared" ca="1" si="21"/>
        <v>5.7502426979859358</v>
      </c>
      <c r="R121" s="23">
        <f t="shared" ca="1" si="26"/>
        <v>64.552893727369437</v>
      </c>
      <c r="S121" s="23">
        <f t="shared" ca="1" si="27"/>
        <v>317.32115996510993</v>
      </c>
      <c r="T121" s="23">
        <f t="shared" ca="1" si="22"/>
        <v>323.07140266309585</v>
      </c>
      <c r="U121" s="23">
        <f t="shared" ca="1" si="23"/>
        <v>258.5185089357264</v>
      </c>
    </row>
    <row r="122" spans="5:21">
      <c r="E122" s="22">
        <v>120</v>
      </c>
      <c r="F122" s="22">
        <f t="shared" ca="1" si="14"/>
        <v>0.33803945942897418</v>
      </c>
      <c r="G122" s="22">
        <f t="shared" ca="1" si="15"/>
        <v>0.27114816161011229</v>
      </c>
      <c r="H122" s="22">
        <f t="shared" ca="1" si="16"/>
        <v>2.711481616101123</v>
      </c>
      <c r="I122" s="22">
        <f t="shared" ca="1" si="24"/>
        <v>30.884092348333994</v>
      </c>
      <c r="J122" s="22">
        <f t="shared" ca="1" si="25"/>
        <v>306.3252313235277</v>
      </c>
      <c r="K122" s="22">
        <f t="shared" ca="1" si="17"/>
        <v>309.03671293962884</v>
      </c>
      <c r="L122" s="22">
        <f t="shared" ca="1" si="18"/>
        <v>278.15262059129486</v>
      </c>
      <c r="N122" s="23">
        <v>120</v>
      </c>
      <c r="O122" s="23">
        <f t="shared" ca="1" si="19"/>
        <v>0.81252662152005128</v>
      </c>
      <c r="P122" s="23">
        <f t="shared" ca="1" si="20"/>
        <v>0.10380330018362413</v>
      </c>
      <c r="Q122" s="23">
        <f t="shared" ca="1" si="21"/>
        <v>0.51901650091812068</v>
      </c>
      <c r="R122" s="23">
        <f t="shared" ca="1" si="26"/>
        <v>64.656697027553065</v>
      </c>
      <c r="S122" s="23">
        <f t="shared" ca="1" si="27"/>
        <v>323.07140266309585</v>
      </c>
      <c r="T122" s="23">
        <f t="shared" ca="1" si="22"/>
        <v>323.59041916401395</v>
      </c>
      <c r="U122" s="23">
        <f t="shared" ca="1" si="23"/>
        <v>258.93372213646091</v>
      </c>
    </row>
    <row r="123" spans="5:21">
      <c r="E123" s="22">
        <v>121</v>
      </c>
      <c r="F123" s="22">
        <f t="shared" ca="1" si="14"/>
        <v>0.45827385251450092</v>
      </c>
      <c r="G123" s="22">
        <f t="shared" ca="1" si="15"/>
        <v>0.19507208557581246</v>
      </c>
      <c r="H123" s="22">
        <f t="shared" ca="1" si="16"/>
        <v>1.9507208557581246</v>
      </c>
      <c r="I123" s="22">
        <f t="shared" ca="1" si="24"/>
        <v>31.079164433909806</v>
      </c>
      <c r="J123" s="22">
        <f t="shared" ca="1" si="25"/>
        <v>309.03671293962884</v>
      </c>
      <c r="K123" s="22">
        <f t="shared" ca="1" si="17"/>
        <v>310.98743379538695</v>
      </c>
      <c r="L123" s="22">
        <f t="shared" ca="1" si="18"/>
        <v>279.90826936147715</v>
      </c>
      <c r="N123" s="23">
        <v>121</v>
      </c>
      <c r="O123" s="23">
        <f t="shared" ca="1" si="19"/>
        <v>0.98632806055477218</v>
      </c>
      <c r="P123" s="23">
        <f t="shared" ca="1" si="20"/>
        <v>6.8831305513390511E-3</v>
      </c>
      <c r="Q123" s="23">
        <f t="shared" ca="1" si="21"/>
        <v>3.4415652756695253E-2</v>
      </c>
      <c r="R123" s="23">
        <f t="shared" ca="1" si="26"/>
        <v>64.663580158104409</v>
      </c>
      <c r="S123" s="23">
        <f t="shared" ca="1" si="27"/>
        <v>323.59041916401395</v>
      </c>
      <c r="T123" s="23">
        <f t="shared" ca="1" si="22"/>
        <v>323.62483481677066</v>
      </c>
      <c r="U123" s="23">
        <f t="shared" ca="1" si="23"/>
        <v>258.96125465866623</v>
      </c>
    </row>
    <row r="124" spans="5:21">
      <c r="E124" s="22">
        <v>122</v>
      </c>
      <c r="F124" s="22">
        <f t="shared" ca="1" si="14"/>
        <v>0.11359134232758905</v>
      </c>
      <c r="G124" s="22">
        <f t="shared" ca="1" si="15"/>
        <v>0.54378699687609666</v>
      </c>
      <c r="H124" s="22">
        <f t="shared" ca="1" si="16"/>
        <v>5.4378699687609666</v>
      </c>
      <c r="I124" s="22">
        <f t="shared" ca="1" si="24"/>
        <v>31.622951430785903</v>
      </c>
      <c r="J124" s="22">
        <f t="shared" ca="1" si="25"/>
        <v>310.98743379538695</v>
      </c>
      <c r="K124" s="22">
        <f t="shared" ca="1" si="17"/>
        <v>316.42530376414794</v>
      </c>
      <c r="L124" s="22">
        <f t="shared" ca="1" si="18"/>
        <v>284.80235233336202</v>
      </c>
      <c r="N124" s="23">
        <v>122</v>
      </c>
      <c r="O124" s="23">
        <f t="shared" ca="1" si="19"/>
        <v>0.71865493924148038</v>
      </c>
      <c r="P124" s="23">
        <f t="shared" ca="1" si="20"/>
        <v>0.16518697703206622</v>
      </c>
      <c r="Q124" s="23">
        <f t="shared" ca="1" si="21"/>
        <v>0.82593488516033109</v>
      </c>
      <c r="R124" s="23">
        <f t="shared" ca="1" si="26"/>
        <v>64.828767135136474</v>
      </c>
      <c r="S124" s="23">
        <f t="shared" ca="1" si="27"/>
        <v>323.62483481677066</v>
      </c>
      <c r="T124" s="23">
        <f t="shared" ca="1" si="22"/>
        <v>324.45076970193099</v>
      </c>
      <c r="U124" s="23">
        <f t="shared" ca="1" si="23"/>
        <v>259.62200256679455</v>
      </c>
    </row>
    <row r="125" spans="5:21">
      <c r="E125" s="22">
        <v>123</v>
      </c>
      <c r="F125" s="22">
        <f t="shared" ca="1" si="14"/>
        <v>0.28906478618200226</v>
      </c>
      <c r="G125" s="22">
        <f t="shared" ca="1" si="15"/>
        <v>0.31027611058817861</v>
      </c>
      <c r="H125" s="22">
        <f t="shared" ca="1" si="16"/>
        <v>3.1027611058817861</v>
      </c>
      <c r="I125" s="22">
        <f t="shared" ca="1" si="24"/>
        <v>31.93322754137408</v>
      </c>
      <c r="J125" s="22">
        <f t="shared" ca="1" si="25"/>
        <v>316.42530376414794</v>
      </c>
      <c r="K125" s="22">
        <f t="shared" ca="1" si="17"/>
        <v>319.52806487002971</v>
      </c>
      <c r="L125" s="22">
        <f t="shared" ca="1" si="18"/>
        <v>287.59483732865561</v>
      </c>
      <c r="N125" s="23">
        <v>123</v>
      </c>
      <c r="O125" s="23">
        <f t="shared" ca="1" si="19"/>
        <v>0.59433257697428221</v>
      </c>
      <c r="P125" s="23">
        <f t="shared" ca="1" si="20"/>
        <v>0.26015811120275034</v>
      </c>
      <c r="Q125" s="23">
        <f t="shared" ca="1" si="21"/>
        <v>1.3007905560137516</v>
      </c>
      <c r="R125" s="23">
        <f t="shared" ca="1" si="26"/>
        <v>65.08892524633923</v>
      </c>
      <c r="S125" s="23">
        <f t="shared" ca="1" si="27"/>
        <v>324.45076970193099</v>
      </c>
      <c r="T125" s="23">
        <f t="shared" ca="1" si="22"/>
        <v>325.75156025794473</v>
      </c>
      <c r="U125" s="23">
        <f t="shared" ca="1" si="23"/>
        <v>260.66263501160552</v>
      </c>
    </row>
    <row r="126" spans="5:21">
      <c r="E126" s="22">
        <v>124</v>
      </c>
      <c r="F126" s="22">
        <f t="shared" ca="1" si="14"/>
        <v>0.27287917729662203</v>
      </c>
      <c r="G126" s="22">
        <f t="shared" ca="1" si="15"/>
        <v>0.32468153894175134</v>
      </c>
      <c r="H126" s="22">
        <f t="shared" ca="1" si="16"/>
        <v>3.2468153894175131</v>
      </c>
      <c r="I126" s="22">
        <f t="shared" ca="1" si="24"/>
        <v>32.257909080315834</v>
      </c>
      <c r="J126" s="22">
        <f t="shared" ca="1" si="25"/>
        <v>319.52806487002971</v>
      </c>
      <c r="K126" s="22">
        <f t="shared" ca="1" si="17"/>
        <v>322.77488025944723</v>
      </c>
      <c r="L126" s="22">
        <f t="shared" ca="1" si="18"/>
        <v>290.51697117913142</v>
      </c>
      <c r="N126" s="23">
        <v>124</v>
      </c>
      <c r="O126" s="23">
        <f t="shared" ca="1" si="19"/>
        <v>0.55613688713000453</v>
      </c>
      <c r="P126" s="23">
        <f t="shared" ca="1" si="20"/>
        <v>0.29337040757983068</v>
      </c>
      <c r="Q126" s="23">
        <f t="shared" ca="1" si="21"/>
        <v>1.4668520378991534</v>
      </c>
      <c r="R126" s="23">
        <f t="shared" ca="1" si="26"/>
        <v>65.382295653919059</v>
      </c>
      <c r="S126" s="23">
        <f t="shared" ca="1" si="27"/>
        <v>325.75156025794473</v>
      </c>
      <c r="T126" s="23">
        <f t="shared" ca="1" si="22"/>
        <v>327.2184122958439</v>
      </c>
      <c r="U126" s="23">
        <f t="shared" ca="1" si="23"/>
        <v>261.83611664192483</v>
      </c>
    </row>
    <row r="127" spans="5:21">
      <c r="E127" s="22">
        <v>125</v>
      </c>
      <c r="F127" s="22">
        <f t="shared" ca="1" si="14"/>
        <v>0.47278456583127759</v>
      </c>
      <c r="G127" s="22">
        <f t="shared" ca="1" si="15"/>
        <v>0.18727886440099162</v>
      </c>
      <c r="H127" s="22">
        <f t="shared" ca="1" si="16"/>
        <v>1.8727886440099162</v>
      </c>
      <c r="I127" s="22">
        <f t="shared" ca="1" si="24"/>
        <v>32.445187944716828</v>
      </c>
      <c r="J127" s="22">
        <f t="shared" ca="1" si="25"/>
        <v>322.77488025944723</v>
      </c>
      <c r="K127" s="22">
        <f t="shared" ca="1" si="17"/>
        <v>324.64766890345715</v>
      </c>
      <c r="L127" s="22">
        <f t="shared" ca="1" si="18"/>
        <v>292.2024809587403</v>
      </c>
      <c r="N127" s="23">
        <v>125</v>
      </c>
      <c r="O127" s="23">
        <f t="shared" ca="1" si="19"/>
        <v>0.13222383658407855</v>
      </c>
      <c r="P127" s="23">
        <f t="shared" ca="1" si="20"/>
        <v>1.0116295304139493</v>
      </c>
      <c r="Q127" s="23">
        <f t="shared" ca="1" si="21"/>
        <v>5.0581476520697466</v>
      </c>
      <c r="R127" s="23">
        <f t="shared" ca="1" si="26"/>
        <v>66.393925184333014</v>
      </c>
      <c r="S127" s="23">
        <f t="shared" ca="1" si="27"/>
        <v>327.2184122958439</v>
      </c>
      <c r="T127" s="23">
        <f t="shared" ca="1" si="22"/>
        <v>332.27655994791365</v>
      </c>
      <c r="U127" s="23">
        <f t="shared" ca="1" si="23"/>
        <v>265.88263476358065</v>
      </c>
    </row>
    <row r="128" spans="5:21">
      <c r="E128" s="22">
        <v>126</v>
      </c>
      <c r="F128" s="22">
        <f t="shared" ca="1" si="14"/>
        <v>0.24231889541500695</v>
      </c>
      <c r="G128" s="22">
        <f t="shared" ca="1" si="15"/>
        <v>0.35437516766168536</v>
      </c>
      <c r="H128" s="22">
        <f t="shared" ca="1" si="16"/>
        <v>3.5437516766168535</v>
      </c>
      <c r="I128" s="22">
        <f t="shared" ca="1" si="24"/>
        <v>32.799563112378515</v>
      </c>
      <c r="J128" s="22">
        <f t="shared" ca="1" si="25"/>
        <v>324.64766890345715</v>
      </c>
      <c r="K128" s="22">
        <f t="shared" ca="1" si="17"/>
        <v>328.19142058007401</v>
      </c>
      <c r="L128" s="22">
        <f t="shared" ca="1" si="18"/>
        <v>295.3918574676955</v>
      </c>
      <c r="N128" s="23">
        <v>126</v>
      </c>
      <c r="O128" s="23">
        <f t="shared" ca="1" si="19"/>
        <v>0.33922878341045393</v>
      </c>
      <c r="P128" s="23">
        <f t="shared" ca="1" si="20"/>
        <v>0.54054026095600105</v>
      </c>
      <c r="Q128" s="23">
        <f t="shared" ca="1" si="21"/>
        <v>2.702701304780005</v>
      </c>
      <c r="R128" s="23">
        <f t="shared" ca="1" si="26"/>
        <v>66.934465445289021</v>
      </c>
      <c r="S128" s="23">
        <f t="shared" ca="1" si="27"/>
        <v>332.27655994791365</v>
      </c>
      <c r="T128" s="23">
        <f t="shared" ca="1" si="22"/>
        <v>334.97926125269368</v>
      </c>
      <c r="U128" s="23">
        <f t="shared" ca="1" si="23"/>
        <v>268.04479580740463</v>
      </c>
    </row>
    <row r="129" spans="5:21">
      <c r="E129" s="22">
        <v>127</v>
      </c>
      <c r="F129" s="22">
        <f t="shared" ca="1" si="14"/>
        <v>0.22969242423281988</v>
      </c>
      <c r="G129" s="22">
        <f t="shared" ca="1" si="15"/>
        <v>0.36775353774200575</v>
      </c>
      <c r="H129" s="22">
        <f t="shared" ca="1" si="16"/>
        <v>3.6775353774200576</v>
      </c>
      <c r="I129" s="22">
        <f t="shared" ca="1" si="24"/>
        <v>33.167316650120519</v>
      </c>
      <c r="J129" s="22">
        <f t="shared" ca="1" si="25"/>
        <v>328.19142058007401</v>
      </c>
      <c r="K129" s="22">
        <f t="shared" ca="1" si="17"/>
        <v>331.86895595749405</v>
      </c>
      <c r="L129" s="22">
        <f t="shared" ca="1" si="18"/>
        <v>298.70163930737351</v>
      </c>
      <c r="N129" s="23">
        <v>127</v>
      </c>
      <c r="O129" s="23">
        <f t="shared" ca="1" si="19"/>
        <v>0.26393678804323506</v>
      </c>
      <c r="P129" s="23">
        <f t="shared" ca="1" si="20"/>
        <v>0.66602282186807005</v>
      </c>
      <c r="Q129" s="23">
        <f t="shared" ca="1" si="21"/>
        <v>3.3301141093403501</v>
      </c>
      <c r="R129" s="23">
        <f t="shared" ca="1" si="26"/>
        <v>67.60048826715709</v>
      </c>
      <c r="S129" s="23">
        <f t="shared" ca="1" si="27"/>
        <v>334.97926125269368</v>
      </c>
      <c r="T129" s="23">
        <f t="shared" ca="1" si="22"/>
        <v>338.30937536203402</v>
      </c>
      <c r="U129" s="23">
        <f t="shared" ca="1" si="23"/>
        <v>270.7088870948769</v>
      </c>
    </row>
    <row r="130" spans="5:21">
      <c r="E130" s="22">
        <v>128</v>
      </c>
      <c r="F130" s="22">
        <f t="shared" ca="1" si="14"/>
        <v>0.91886534273426312</v>
      </c>
      <c r="G130" s="22">
        <f t="shared" ca="1" si="15"/>
        <v>2.1153923305711121E-2</v>
      </c>
      <c r="H130" s="22">
        <f t="shared" ca="1" si="16"/>
        <v>0.2115392330571112</v>
      </c>
      <c r="I130" s="22">
        <f t="shared" ca="1" si="24"/>
        <v>33.18847057342623</v>
      </c>
      <c r="J130" s="22">
        <f t="shared" ca="1" si="25"/>
        <v>331.86895595749405</v>
      </c>
      <c r="K130" s="22">
        <f t="shared" ca="1" si="17"/>
        <v>332.08049519055118</v>
      </c>
      <c r="L130" s="22">
        <f t="shared" ca="1" si="18"/>
        <v>298.89202461712495</v>
      </c>
      <c r="N130" s="23">
        <v>128</v>
      </c>
      <c r="O130" s="23">
        <f t="shared" ca="1" si="19"/>
        <v>0.86978582179259567</v>
      </c>
      <c r="P130" s="23">
        <f t="shared" ca="1" si="20"/>
        <v>6.9754139744412053E-2</v>
      </c>
      <c r="Q130" s="23">
        <f t="shared" ca="1" si="21"/>
        <v>0.34877069872206024</v>
      </c>
      <c r="R130" s="23">
        <f t="shared" ca="1" si="26"/>
        <v>67.670242406901508</v>
      </c>
      <c r="S130" s="23">
        <f t="shared" ca="1" si="27"/>
        <v>338.30937536203402</v>
      </c>
      <c r="T130" s="23">
        <f t="shared" ca="1" si="22"/>
        <v>338.65814606075605</v>
      </c>
      <c r="U130" s="23">
        <f t="shared" ca="1" si="23"/>
        <v>270.98790365385457</v>
      </c>
    </row>
    <row r="131" spans="5:21">
      <c r="E131" s="22">
        <v>129</v>
      </c>
      <c r="F131" s="22">
        <f t="shared" ca="1" si="14"/>
        <v>0.30549717251797437</v>
      </c>
      <c r="G131" s="22">
        <f t="shared" ca="1" si="15"/>
        <v>0.29645368891840757</v>
      </c>
      <c r="H131" s="22">
        <f t="shared" ca="1" si="16"/>
        <v>2.9645368891840755</v>
      </c>
      <c r="I131" s="22">
        <f t="shared" ca="1" si="24"/>
        <v>33.484924262344634</v>
      </c>
      <c r="J131" s="22">
        <f t="shared" ca="1" si="25"/>
        <v>332.08049519055118</v>
      </c>
      <c r="K131" s="22">
        <f t="shared" ca="1" si="17"/>
        <v>335.04503207973528</v>
      </c>
      <c r="L131" s="22">
        <f t="shared" ca="1" si="18"/>
        <v>301.56010781739064</v>
      </c>
      <c r="N131" s="23">
        <v>129</v>
      </c>
      <c r="O131" s="23">
        <f t="shared" ca="1" si="19"/>
        <v>0.98847394293873525</v>
      </c>
      <c r="P131" s="23">
        <f t="shared" ca="1" si="20"/>
        <v>5.7964984612539723E-3</v>
      </c>
      <c r="Q131" s="23">
        <f t="shared" ca="1" si="21"/>
        <v>2.8982492306269862E-2</v>
      </c>
      <c r="R131" s="23">
        <f t="shared" ca="1" si="26"/>
        <v>67.676038905362759</v>
      </c>
      <c r="S131" s="23">
        <f t="shared" ca="1" si="27"/>
        <v>338.65814606075605</v>
      </c>
      <c r="T131" s="23">
        <f t="shared" ca="1" si="22"/>
        <v>338.68712855306234</v>
      </c>
      <c r="U131" s="23">
        <f t="shared" ca="1" si="23"/>
        <v>271.01108964769958</v>
      </c>
    </row>
    <row r="132" spans="5:21">
      <c r="E132" s="22">
        <v>130</v>
      </c>
      <c r="F132" s="22">
        <f t="shared" ref="F132:F195" ca="1" si="28">RAND()</f>
        <v>0.1828994361354529</v>
      </c>
      <c r="G132" s="22">
        <f t="shared" ref="G132:G195" ca="1" si="29">-$C$8*LN(F132)</f>
        <v>0.42470470162543844</v>
      </c>
      <c r="H132" s="22">
        <f t="shared" ref="H132:H195" ca="1" si="30">-$C$3*LN(F132)</f>
        <v>4.2470470162543847</v>
      </c>
      <c r="I132" s="22">
        <f t="shared" ca="1" si="24"/>
        <v>33.909628963970071</v>
      </c>
      <c r="J132" s="22">
        <f t="shared" ca="1" si="25"/>
        <v>335.04503207973528</v>
      </c>
      <c r="K132" s="22">
        <f t="shared" ref="K132:K195" ca="1" si="31">H132+J132</f>
        <v>339.29207909598966</v>
      </c>
      <c r="L132" s="22">
        <f t="shared" ref="L132:L195" ca="1" si="32">K132-I132</f>
        <v>305.38245013201958</v>
      </c>
      <c r="N132" s="23">
        <v>130</v>
      </c>
      <c r="O132" s="23">
        <f t="shared" ref="O132:O195" ca="1" si="33">RAND()</f>
        <v>0.99112596025372612</v>
      </c>
      <c r="P132" s="23">
        <f t="shared" ref="P132:P195" ca="1" si="34">-$C$13*LN(O132)</f>
        <v>4.4568242688766135E-3</v>
      </c>
      <c r="Q132" s="23">
        <f t="shared" ref="Q132:Q195" ca="1" si="35">-$C$3*LN(O132)</f>
        <v>2.2284121344383068E-2</v>
      </c>
      <c r="R132" s="23">
        <f t="shared" ca="1" si="26"/>
        <v>67.68049572963163</v>
      </c>
      <c r="S132" s="23">
        <f t="shared" ca="1" si="27"/>
        <v>338.68712855306234</v>
      </c>
      <c r="T132" s="23">
        <f t="shared" ref="T132:T195" ca="1" si="36">Q132+S132</f>
        <v>338.70941267440674</v>
      </c>
      <c r="U132" s="23">
        <f t="shared" ref="U132:U195" ca="1" si="37">T132-R132</f>
        <v>271.02891694477512</v>
      </c>
    </row>
    <row r="133" spans="5:21">
      <c r="E133" s="22">
        <v>131</v>
      </c>
      <c r="F133" s="22">
        <f t="shared" ca="1" si="28"/>
        <v>0.93949849047609824</v>
      </c>
      <c r="G133" s="22">
        <f t="shared" ca="1" si="29"/>
        <v>1.5602266715260825E-2</v>
      </c>
      <c r="H133" s="22">
        <f t="shared" ca="1" si="30"/>
        <v>0.15602266715260824</v>
      </c>
      <c r="I133" s="22">
        <f t="shared" ref="I133:I196" ca="1" si="38">I132+G133</f>
        <v>33.925231230685334</v>
      </c>
      <c r="J133" s="22">
        <f t="shared" ref="J133:J196" ca="1" si="39">MAX(I133,K132)</f>
        <v>339.29207909598966</v>
      </c>
      <c r="K133" s="22">
        <f t="shared" ca="1" si="31"/>
        <v>339.44810176314229</v>
      </c>
      <c r="L133" s="22">
        <f t="shared" ca="1" si="32"/>
        <v>305.52287053245698</v>
      </c>
      <c r="N133" s="23">
        <v>131</v>
      </c>
      <c r="O133" s="23">
        <f t="shared" ca="1" si="33"/>
        <v>0.33611026624445794</v>
      </c>
      <c r="P133" s="23">
        <f t="shared" ca="1" si="34"/>
        <v>0.54515799975471313</v>
      </c>
      <c r="Q133" s="23">
        <f t="shared" ca="1" si="35"/>
        <v>2.7257899987735659</v>
      </c>
      <c r="R133" s="23">
        <f t="shared" ref="R133:R196" ca="1" si="40">R132+P133</f>
        <v>68.225653729386337</v>
      </c>
      <c r="S133" s="23">
        <f t="shared" ref="S133:S196" ca="1" si="41">MAX(R133,T132)</f>
        <v>338.70941267440674</v>
      </c>
      <c r="T133" s="23">
        <f t="shared" ca="1" si="36"/>
        <v>341.4352026731803</v>
      </c>
      <c r="U133" s="23">
        <f t="shared" ca="1" si="37"/>
        <v>273.20954894379395</v>
      </c>
    </row>
    <row r="134" spans="5:21">
      <c r="E134" s="22">
        <v>132</v>
      </c>
      <c r="F134" s="22">
        <f t="shared" ca="1" si="28"/>
        <v>0.22944893133957422</v>
      </c>
      <c r="G134" s="22">
        <f t="shared" ca="1" si="29"/>
        <v>0.36801869890982181</v>
      </c>
      <c r="H134" s="22">
        <f t="shared" ca="1" si="30"/>
        <v>3.680186989098218</v>
      </c>
      <c r="I134" s="22">
        <f t="shared" ca="1" si="38"/>
        <v>34.293249929595156</v>
      </c>
      <c r="J134" s="22">
        <f t="shared" ca="1" si="39"/>
        <v>339.44810176314229</v>
      </c>
      <c r="K134" s="22">
        <f t="shared" ca="1" si="31"/>
        <v>343.12828875224051</v>
      </c>
      <c r="L134" s="22">
        <f t="shared" ca="1" si="32"/>
        <v>308.83503882264534</v>
      </c>
      <c r="N134" s="23">
        <v>132</v>
      </c>
      <c r="O134" s="23">
        <f t="shared" ca="1" si="33"/>
        <v>0.60996106756831936</v>
      </c>
      <c r="P134" s="23">
        <f t="shared" ca="1" si="34"/>
        <v>0.24718007375504467</v>
      </c>
      <c r="Q134" s="23">
        <f t="shared" ca="1" si="35"/>
        <v>1.2359003687752232</v>
      </c>
      <c r="R134" s="23">
        <f t="shared" ca="1" si="40"/>
        <v>68.472833803141384</v>
      </c>
      <c r="S134" s="23">
        <f t="shared" ca="1" si="41"/>
        <v>341.4352026731803</v>
      </c>
      <c r="T134" s="23">
        <f t="shared" ca="1" si="36"/>
        <v>342.67110304195552</v>
      </c>
      <c r="U134" s="23">
        <f t="shared" ca="1" si="37"/>
        <v>274.19826923881413</v>
      </c>
    </row>
    <row r="135" spans="5:21">
      <c r="E135" s="22">
        <v>133</v>
      </c>
      <c r="F135" s="22">
        <f t="shared" ca="1" si="28"/>
        <v>0.74666718845123048</v>
      </c>
      <c r="G135" s="22">
        <f t="shared" ca="1" si="29"/>
        <v>7.3033930995698285E-2</v>
      </c>
      <c r="H135" s="22">
        <f t="shared" ca="1" si="30"/>
        <v>0.73033930995698282</v>
      </c>
      <c r="I135" s="22">
        <f t="shared" ca="1" si="38"/>
        <v>34.366283860590855</v>
      </c>
      <c r="J135" s="22">
        <f t="shared" ca="1" si="39"/>
        <v>343.12828875224051</v>
      </c>
      <c r="K135" s="22">
        <f t="shared" ca="1" si="31"/>
        <v>343.85862806219751</v>
      </c>
      <c r="L135" s="22">
        <f t="shared" ca="1" si="32"/>
        <v>309.49234420160667</v>
      </c>
      <c r="N135" s="23">
        <v>133</v>
      </c>
      <c r="O135" s="23">
        <f t="shared" ca="1" si="33"/>
        <v>0.97846024038092916</v>
      </c>
      <c r="P135" s="23">
        <f t="shared" ca="1" si="34"/>
        <v>1.0887563102575711E-2</v>
      </c>
      <c r="Q135" s="23">
        <f t="shared" ca="1" si="35"/>
        <v>5.443781551287856E-2</v>
      </c>
      <c r="R135" s="23">
        <f t="shared" ca="1" si="40"/>
        <v>68.483721366243955</v>
      </c>
      <c r="S135" s="23">
        <f t="shared" ca="1" si="41"/>
        <v>342.67110304195552</v>
      </c>
      <c r="T135" s="23">
        <f t="shared" ca="1" si="36"/>
        <v>342.72554085746839</v>
      </c>
      <c r="U135" s="23">
        <f t="shared" ca="1" si="37"/>
        <v>274.24181949122442</v>
      </c>
    </row>
    <row r="136" spans="5:21">
      <c r="E136" s="22">
        <v>134</v>
      </c>
      <c r="F136" s="22">
        <f t="shared" ca="1" si="28"/>
        <v>0.22970952210780826</v>
      </c>
      <c r="G136" s="22">
        <f t="shared" ca="1" si="29"/>
        <v>0.36773492890160742</v>
      </c>
      <c r="H136" s="22">
        <f t="shared" ca="1" si="30"/>
        <v>3.6773492890160742</v>
      </c>
      <c r="I136" s="22">
        <f t="shared" ca="1" si="38"/>
        <v>34.73401878949246</v>
      </c>
      <c r="J136" s="22">
        <f t="shared" ca="1" si="39"/>
        <v>343.85862806219751</v>
      </c>
      <c r="K136" s="22">
        <f t="shared" ca="1" si="31"/>
        <v>347.5359773512136</v>
      </c>
      <c r="L136" s="22">
        <f t="shared" ca="1" si="32"/>
        <v>312.80195856172116</v>
      </c>
      <c r="N136" s="23">
        <v>134</v>
      </c>
      <c r="O136" s="23">
        <f t="shared" ca="1" si="33"/>
        <v>0.50869678597022949</v>
      </c>
      <c r="P136" s="23">
        <f t="shared" ca="1" si="34"/>
        <v>0.33795157264877873</v>
      </c>
      <c r="Q136" s="23">
        <f t="shared" ca="1" si="35"/>
        <v>1.6897578632438937</v>
      </c>
      <c r="R136" s="23">
        <f t="shared" ca="1" si="40"/>
        <v>68.821672938892732</v>
      </c>
      <c r="S136" s="23">
        <f t="shared" ca="1" si="41"/>
        <v>342.72554085746839</v>
      </c>
      <c r="T136" s="23">
        <f t="shared" ca="1" si="36"/>
        <v>344.41529872071226</v>
      </c>
      <c r="U136" s="23">
        <f t="shared" ca="1" si="37"/>
        <v>275.59362578181953</v>
      </c>
    </row>
    <row r="137" spans="5:21">
      <c r="E137" s="22">
        <v>135</v>
      </c>
      <c r="F137" s="22">
        <f t="shared" ca="1" si="28"/>
        <v>0.93454967082061624</v>
      </c>
      <c r="G137" s="22">
        <f t="shared" ca="1" si="29"/>
        <v>1.6922625300762054E-2</v>
      </c>
      <c r="H137" s="22">
        <f t="shared" ca="1" si="30"/>
        <v>0.16922625300762054</v>
      </c>
      <c r="I137" s="22">
        <f t="shared" ca="1" si="38"/>
        <v>34.750941414793225</v>
      </c>
      <c r="J137" s="22">
        <f t="shared" ca="1" si="39"/>
        <v>347.5359773512136</v>
      </c>
      <c r="K137" s="22">
        <f t="shared" ca="1" si="31"/>
        <v>347.7052036042212</v>
      </c>
      <c r="L137" s="22">
        <f t="shared" ca="1" si="32"/>
        <v>312.95426218942799</v>
      </c>
      <c r="N137" s="23">
        <v>135</v>
      </c>
      <c r="O137" s="23">
        <f t="shared" ca="1" si="33"/>
        <v>0.26643490486380372</v>
      </c>
      <c r="P137" s="23">
        <f t="shared" ca="1" si="34"/>
        <v>0.66131266231765229</v>
      </c>
      <c r="Q137" s="23">
        <f t="shared" ca="1" si="35"/>
        <v>3.3065633115882616</v>
      </c>
      <c r="R137" s="23">
        <f t="shared" ca="1" si="40"/>
        <v>69.482985601210387</v>
      </c>
      <c r="S137" s="23">
        <f t="shared" ca="1" si="41"/>
        <v>344.41529872071226</v>
      </c>
      <c r="T137" s="23">
        <f t="shared" ca="1" si="36"/>
        <v>347.72186203230052</v>
      </c>
      <c r="U137" s="23">
        <f t="shared" ca="1" si="37"/>
        <v>278.23887643109015</v>
      </c>
    </row>
    <row r="138" spans="5:21">
      <c r="E138" s="22">
        <v>136</v>
      </c>
      <c r="F138" s="22">
        <f t="shared" ca="1" si="28"/>
        <v>0.68494612053675574</v>
      </c>
      <c r="G138" s="22">
        <f t="shared" ca="1" si="29"/>
        <v>9.4603774991047634E-2</v>
      </c>
      <c r="H138" s="22">
        <f t="shared" ca="1" si="30"/>
        <v>0.9460377499104764</v>
      </c>
      <c r="I138" s="22">
        <f t="shared" ca="1" si="38"/>
        <v>34.845545189784275</v>
      </c>
      <c r="J138" s="22">
        <f t="shared" ca="1" si="39"/>
        <v>347.7052036042212</v>
      </c>
      <c r="K138" s="22">
        <f t="shared" ca="1" si="31"/>
        <v>348.65124135413168</v>
      </c>
      <c r="L138" s="22">
        <f t="shared" ca="1" si="32"/>
        <v>313.80569616434741</v>
      </c>
      <c r="N138" s="23">
        <v>136</v>
      </c>
      <c r="O138" s="23">
        <f t="shared" ca="1" si="33"/>
        <v>0.75714804922490908</v>
      </c>
      <c r="P138" s="23">
        <f t="shared" ca="1" si="34"/>
        <v>0.13909823552694422</v>
      </c>
      <c r="Q138" s="23">
        <f t="shared" ca="1" si="35"/>
        <v>0.69549117763472112</v>
      </c>
      <c r="R138" s="23">
        <f t="shared" ca="1" si="40"/>
        <v>69.622083836737332</v>
      </c>
      <c r="S138" s="23">
        <f t="shared" ca="1" si="41"/>
        <v>347.72186203230052</v>
      </c>
      <c r="T138" s="23">
        <f t="shared" ca="1" si="36"/>
        <v>348.41735320993524</v>
      </c>
      <c r="U138" s="23">
        <f t="shared" ca="1" si="37"/>
        <v>278.79526937319793</v>
      </c>
    </row>
    <row r="139" spans="5:21">
      <c r="E139" s="22">
        <v>137</v>
      </c>
      <c r="F139" s="22">
        <f t="shared" ca="1" si="28"/>
        <v>0.64256727391078339</v>
      </c>
      <c r="G139" s="22">
        <f t="shared" ca="1" si="29"/>
        <v>0.11057094030454379</v>
      </c>
      <c r="H139" s="22">
        <f t="shared" ca="1" si="30"/>
        <v>1.105709403045438</v>
      </c>
      <c r="I139" s="22">
        <f t="shared" ca="1" si="38"/>
        <v>34.956116130088816</v>
      </c>
      <c r="J139" s="22">
        <f t="shared" ca="1" si="39"/>
        <v>348.65124135413168</v>
      </c>
      <c r="K139" s="22">
        <f t="shared" ca="1" si="31"/>
        <v>349.75695075717715</v>
      </c>
      <c r="L139" s="22">
        <f t="shared" ca="1" si="32"/>
        <v>314.80083462708831</v>
      </c>
      <c r="N139" s="23">
        <v>137</v>
      </c>
      <c r="O139" s="23">
        <f t="shared" ca="1" si="33"/>
        <v>2.7068290427424646E-2</v>
      </c>
      <c r="P139" s="23">
        <f t="shared" ca="1" si="34"/>
        <v>1.8046961655605016</v>
      </c>
      <c r="Q139" s="23">
        <f t="shared" ca="1" si="35"/>
        <v>9.0234808278025085</v>
      </c>
      <c r="R139" s="23">
        <f t="shared" ca="1" si="40"/>
        <v>71.426780002297832</v>
      </c>
      <c r="S139" s="23">
        <f t="shared" ca="1" si="41"/>
        <v>348.41735320993524</v>
      </c>
      <c r="T139" s="23">
        <f t="shared" ca="1" si="36"/>
        <v>357.44083403773777</v>
      </c>
      <c r="U139" s="23">
        <f t="shared" ca="1" si="37"/>
        <v>286.01405403543993</v>
      </c>
    </row>
    <row r="140" spans="5:21">
      <c r="E140" s="22">
        <v>138</v>
      </c>
      <c r="F140" s="22">
        <f t="shared" ca="1" si="28"/>
        <v>0.10394876971251488</v>
      </c>
      <c r="G140" s="22">
        <f t="shared" ca="1" si="29"/>
        <v>0.56596427503139901</v>
      </c>
      <c r="H140" s="22">
        <f t="shared" ca="1" si="30"/>
        <v>5.6596427503139903</v>
      </c>
      <c r="I140" s="22">
        <f t="shared" ca="1" si="38"/>
        <v>35.522080405120214</v>
      </c>
      <c r="J140" s="22">
        <f t="shared" ca="1" si="39"/>
        <v>349.75695075717715</v>
      </c>
      <c r="K140" s="22">
        <f t="shared" ca="1" si="31"/>
        <v>355.41659350749114</v>
      </c>
      <c r="L140" s="22">
        <f t="shared" ca="1" si="32"/>
        <v>319.89451310237092</v>
      </c>
      <c r="N140" s="23">
        <v>138</v>
      </c>
      <c r="O140" s="23">
        <f t="shared" ca="1" si="33"/>
        <v>0.25378511312225405</v>
      </c>
      <c r="P140" s="23">
        <f t="shared" ca="1" si="34"/>
        <v>0.6856336906814311</v>
      </c>
      <c r="Q140" s="23">
        <f t="shared" ca="1" si="35"/>
        <v>3.4281684534071557</v>
      </c>
      <c r="R140" s="23">
        <f t="shared" ca="1" si="40"/>
        <v>72.11241369297926</v>
      </c>
      <c r="S140" s="23">
        <f t="shared" ca="1" si="41"/>
        <v>357.44083403773777</v>
      </c>
      <c r="T140" s="23">
        <f t="shared" ca="1" si="36"/>
        <v>360.86900249114495</v>
      </c>
      <c r="U140" s="23">
        <f t="shared" ca="1" si="37"/>
        <v>288.75658879816569</v>
      </c>
    </row>
    <row r="141" spans="5:21">
      <c r="E141" s="22">
        <v>139</v>
      </c>
      <c r="F141" s="22">
        <f t="shared" ca="1" si="28"/>
        <v>0.95595788425456507</v>
      </c>
      <c r="G141" s="22">
        <f t="shared" ca="1" si="29"/>
        <v>1.1260355257042826E-2</v>
      </c>
      <c r="H141" s="22">
        <f t="shared" ca="1" si="30"/>
        <v>0.11260355257042826</v>
      </c>
      <c r="I141" s="22">
        <f t="shared" ca="1" si="38"/>
        <v>35.533340760377257</v>
      </c>
      <c r="J141" s="22">
        <f t="shared" ca="1" si="39"/>
        <v>355.41659350749114</v>
      </c>
      <c r="K141" s="22">
        <f t="shared" ca="1" si="31"/>
        <v>355.52919706006156</v>
      </c>
      <c r="L141" s="22">
        <f t="shared" ca="1" si="32"/>
        <v>319.99585629968431</v>
      </c>
      <c r="N141" s="23">
        <v>139</v>
      </c>
      <c r="O141" s="23">
        <f t="shared" ca="1" si="33"/>
        <v>0.1354931570264305</v>
      </c>
      <c r="P141" s="23">
        <f t="shared" ca="1" si="34"/>
        <v>0.99941707079379605</v>
      </c>
      <c r="Q141" s="23">
        <f t="shared" ca="1" si="35"/>
        <v>4.9970853539689806</v>
      </c>
      <c r="R141" s="23">
        <f t="shared" ca="1" si="40"/>
        <v>73.111830763773057</v>
      </c>
      <c r="S141" s="23">
        <f t="shared" ca="1" si="41"/>
        <v>360.86900249114495</v>
      </c>
      <c r="T141" s="23">
        <f t="shared" ca="1" si="36"/>
        <v>365.86608784511395</v>
      </c>
      <c r="U141" s="23">
        <f t="shared" ca="1" si="37"/>
        <v>292.75425708134088</v>
      </c>
    </row>
    <row r="142" spans="5:21">
      <c r="E142" s="22">
        <v>140</v>
      </c>
      <c r="F142" s="22">
        <f t="shared" ca="1" si="28"/>
        <v>0.74812495451871741</v>
      </c>
      <c r="G142" s="22">
        <f t="shared" ca="1" si="29"/>
        <v>7.2546315865898908E-2</v>
      </c>
      <c r="H142" s="22">
        <f t="shared" ca="1" si="30"/>
        <v>0.72546315865898903</v>
      </c>
      <c r="I142" s="22">
        <f t="shared" ca="1" si="38"/>
        <v>35.605887076243157</v>
      </c>
      <c r="J142" s="22">
        <f t="shared" ca="1" si="39"/>
        <v>355.52919706006156</v>
      </c>
      <c r="K142" s="22">
        <f t="shared" ca="1" si="31"/>
        <v>356.25466021872057</v>
      </c>
      <c r="L142" s="22">
        <f t="shared" ca="1" si="32"/>
        <v>320.64877314247741</v>
      </c>
      <c r="N142" s="23">
        <v>140</v>
      </c>
      <c r="O142" s="23">
        <f t="shared" ca="1" si="33"/>
        <v>5.2103719697438877E-2</v>
      </c>
      <c r="P142" s="23">
        <f t="shared" ca="1" si="34"/>
        <v>1.477259468713513</v>
      </c>
      <c r="Q142" s="23">
        <f t="shared" ca="1" si="35"/>
        <v>7.3862973435675645</v>
      </c>
      <c r="R142" s="23">
        <f t="shared" ca="1" si="40"/>
        <v>74.589090232486569</v>
      </c>
      <c r="S142" s="23">
        <f t="shared" ca="1" si="41"/>
        <v>365.86608784511395</v>
      </c>
      <c r="T142" s="23">
        <f t="shared" ca="1" si="36"/>
        <v>373.2523851886815</v>
      </c>
      <c r="U142" s="23">
        <f t="shared" ca="1" si="37"/>
        <v>298.66329495619493</v>
      </c>
    </row>
    <row r="143" spans="5:21">
      <c r="E143" s="22">
        <v>141</v>
      </c>
      <c r="F143" s="22">
        <f t="shared" ca="1" si="28"/>
        <v>0.86794566408832241</v>
      </c>
      <c r="G143" s="22">
        <f t="shared" ca="1" si="29"/>
        <v>3.5406541314442916E-2</v>
      </c>
      <c r="H143" s="22">
        <f t="shared" ca="1" si="30"/>
        <v>0.35406541314442919</v>
      </c>
      <c r="I143" s="22">
        <f t="shared" ca="1" si="38"/>
        <v>35.641293617557601</v>
      </c>
      <c r="J143" s="22">
        <f t="shared" ca="1" si="39"/>
        <v>356.25466021872057</v>
      </c>
      <c r="K143" s="22">
        <f t="shared" ca="1" si="31"/>
        <v>356.60872563186501</v>
      </c>
      <c r="L143" s="22">
        <f t="shared" ca="1" si="32"/>
        <v>320.96743201430741</v>
      </c>
      <c r="N143" s="23">
        <v>141</v>
      </c>
      <c r="O143" s="23">
        <f t="shared" ca="1" si="33"/>
        <v>4.5041850438474085E-2</v>
      </c>
      <c r="P143" s="23">
        <f t="shared" ca="1" si="34"/>
        <v>1.550081605829535</v>
      </c>
      <c r="Q143" s="23">
        <f t="shared" ca="1" si="35"/>
        <v>7.7504080291476747</v>
      </c>
      <c r="R143" s="23">
        <f t="shared" ca="1" si="40"/>
        <v>76.139171838316102</v>
      </c>
      <c r="S143" s="23">
        <f t="shared" ca="1" si="41"/>
        <v>373.2523851886815</v>
      </c>
      <c r="T143" s="23">
        <f t="shared" ca="1" si="36"/>
        <v>381.00279321782915</v>
      </c>
      <c r="U143" s="23">
        <f t="shared" ca="1" si="37"/>
        <v>304.86362137951306</v>
      </c>
    </row>
    <row r="144" spans="5:21">
      <c r="E144" s="22">
        <v>142</v>
      </c>
      <c r="F144" s="22">
        <f t="shared" ca="1" si="28"/>
        <v>0.96152605240072153</v>
      </c>
      <c r="G144" s="22">
        <f t="shared" ca="1" si="29"/>
        <v>9.8084046849519074E-3</v>
      </c>
      <c r="H144" s="22">
        <f t="shared" ca="1" si="30"/>
        <v>9.8084046849519074E-2</v>
      </c>
      <c r="I144" s="22">
        <f t="shared" ca="1" si="38"/>
        <v>35.651102022242554</v>
      </c>
      <c r="J144" s="22">
        <f t="shared" ca="1" si="39"/>
        <v>356.60872563186501</v>
      </c>
      <c r="K144" s="22">
        <f t="shared" ca="1" si="31"/>
        <v>356.70680967871454</v>
      </c>
      <c r="L144" s="22">
        <f t="shared" ca="1" si="32"/>
        <v>321.05570765647201</v>
      </c>
      <c r="N144" s="23">
        <v>142</v>
      </c>
      <c r="O144" s="23">
        <f t="shared" ca="1" si="33"/>
        <v>0.57470425965010863</v>
      </c>
      <c r="P144" s="23">
        <f t="shared" ca="1" si="34"/>
        <v>0.27694985077082879</v>
      </c>
      <c r="Q144" s="23">
        <f t="shared" ca="1" si="35"/>
        <v>1.3847492538541439</v>
      </c>
      <c r="R144" s="23">
        <f t="shared" ca="1" si="40"/>
        <v>76.416121689086935</v>
      </c>
      <c r="S144" s="23">
        <f t="shared" ca="1" si="41"/>
        <v>381.00279321782915</v>
      </c>
      <c r="T144" s="23">
        <f t="shared" ca="1" si="36"/>
        <v>382.38754247168328</v>
      </c>
      <c r="U144" s="23">
        <f t="shared" ca="1" si="37"/>
        <v>305.97142078259634</v>
      </c>
    </row>
    <row r="145" spans="5:21">
      <c r="E145" s="22">
        <v>143</v>
      </c>
      <c r="F145" s="22">
        <f t="shared" ca="1" si="28"/>
        <v>0.16488549351442927</v>
      </c>
      <c r="G145" s="22">
        <f t="shared" ca="1" si="29"/>
        <v>0.45062600617416743</v>
      </c>
      <c r="H145" s="22">
        <f t="shared" ca="1" si="30"/>
        <v>4.5062600617416741</v>
      </c>
      <c r="I145" s="22">
        <f t="shared" ca="1" si="38"/>
        <v>36.101728028416723</v>
      </c>
      <c r="J145" s="22">
        <f t="shared" ca="1" si="39"/>
        <v>356.70680967871454</v>
      </c>
      <c r="K145" s="22">
        <f t="shared" ca="1" si="31"/>
        <v>361.21306974045621</v>
      </c>
      <c r="L145" s="22">
        <f t="shared" ca="1" si="32"/>
        <v>325.11134171203946</v>
      </c>
      <c r="N145" s="23">
        <v>143</v>
      </c>
      <c r="O145" s="23">
        <f t="shared" ca="1" si="33"/>
        <v>0.62363544790088832</v>
      </c>
      <c r="P145" s="23">
        <f t="shared" ca="1" si="34"/>
        <v>0.23609464972107727</v>
      </c>
      <c r="Q145" s="23">
        <f t="shared" ca="1" si="35"/>
        <v>1.1804732486053864</v>
      </c>
      <c r="R145" s="23">
        <f t="shared" ca="1" si="40"/>
        <v>76.652216338808017</v>
      </c>
      <c r="S145" s="23">
        <f t="shared" ca="1" si="41"/>
        <v>382.38754247168328</v>
      </c>
      <c r="T145" s="23">
        <f t="shared" ca="1" si="36"/>
        <v>383.56801572028866</v>
      </c>
      <c r="U145" s="23">
        <f t="shared" ca="1" si="37"/>
        <v>306.91579938148061</v>
      </c>
    </row>
    <row r="146" spans="5:21">
      <c r="E146" s="22">
        <v>144</v>
      </c>
      <c r="F146" s="22">
        <f t="shared" ca="1" si="28"/>
        <v>0.65193357143839392</v>
      </c>
      <c r="G146" s="22">
        <f t="shared" ca="1" si="29"/>
        <v>0.10695315163574587</v>
      </c>
      <c r="H146" s="22">
        <f t="shared" ca="1" si="30"/>
        <v>1.0695315163574586</v>
      </c>
      <c r="I146" s="22">
        <f t="shared" ca="1" si="38"/>
        <v>36.208681180052466</v>
      </c>
      <c r="J146" s="22">
        <f t="shared" ca="1" si="39"/>
        <v>361.21306974045621</v>
      </c>
      <c r="K146" s="22">
        <f t="shared" ca="1" si="31"/>
        <v>362.28260125681368</v>
      </c>
      <c r="L146" s="22">
        <f t="shared" ca="1" si="32"/>
        <v>326.07392007676123</v>
      </c>
      <c r="N146" s="23">
        <v>144</v>
      </c>
      <c r="O146" s="23">
        <f t="shared" ca="1" si="33"/>
        <v>0.57102422398179042</v>
      </c>
      <c r="P146" s="23">
        <f t="shared" ca="1" si="34"/>
        <v>0.28016182322000871</v>
      </c>
      <c r="Q146" s="23">
        <f t="shared" ca="1" si="35"/>
        <v>1.4008091161000435</v>
      </c>
      <c r="R146" s="23">
        <f t="shared" ca="1" si="40"/>
        <v>76.93237816202803</v>
      </c>
      <c r="S146" s="23">
        <f t="shared" ca="1" si="41"/>
        <v>383.56801572028866</v>
      </c>
      <c r="T146" s="23">
        <f t="shared" ca="1" si="36"/>
        <v>384.96882483638871</v>
      </c>
      <c r="U146" s="23">
        <f t="shared" ca="1" si="37"/>
        <v>308.03644667436066</v>
      </c>
    </row>
    <row r="147" spans="5:21">
      <c r="E147" s="22">
        <v>145</v>
      </c>
      <c r="F147" s="22">
        <f t="shared" ca="1" si="28"/>
        <v>0.28750799572201569</v>
      </c>
      <c r="G147" s="22">
        <f t="shared" ca="1" si="29"/>
        <v>0.31162615198111132</v>
      </c>
      <c r="H147" s="22">
        <f t="shared" ca="1" si="30"/>
        <v>3.116261519811113</v>
      </c>
      <c r="I147" s="22">
        <f t="shared" ca="1" si="38"/>
        <v>36.520307332033575</v>
      </c>
      <c r="J147" s="22">
        <f t="shared" ca="1" si="39"/>
        <v>362.28260125681368</v>
      </c>
      <c r="K147" s="22">
        <f t="shared" ca="1" si="31"/>
        <v>365.39886277662481</v>
      </c>
      <c r="L147" s="22">
        <f t="shared" ca="1" si="32"/>
        <v>328.87855544459126</v>
      </c>
      <c r="N147" s="23">
        <v>145</v>
      </c>
      <c r="O147" s="23">
        <f t="shared" ca="1" si="33"/>
        <v>0.73153788243226592</v>
      </c>
      <c r="P147" s="23">
        <f t="shared" ca="1" si="34"/>
        <v>0.15630313626618425</v>
      </c>
      <c r="Q147" s="23">
        <f t="shared" ca="1" si="35"/>
        <v>0.7815156813309212</v>
      </c>
      <c r="R147" s="23">
        <f t="shared" ca="1" si="40"/>
        <v>77.088681298294219</v>
      </c>
      <c r="S147" s="23">
        <f t="shared" ca="1" si="41"/>
        <v>384.96882483638871</v>
      </c>
      <c r="T147" s="23">
        <f t="shared" ca="1" si="36"/>
        <v>385.75034051771962</v>
      </c>
      <c r="U147" s="23">
        <f t="shared" ca="1" si="37"/>
        <v>308.66165921942542</v>
      </c>
    </row>
    <row r="148" spans="5:21">
      <c r="E148" s="22">
        <v>146</v>
      </c>
      <c r="F148" s="22">
        <f t="shared" ca="1" si="28"/>
        <v>0.82568358522819496</v>
      </c>
      <c r="G148" s="22">
        <f t="shared" ca="1" si="29"/>
        <v>4.7885911895431732E-2</v>
      </c>
      <c r="H148" s="22">
        <f t="shared" ca="1" si="30"/>
        <v>0.47885911895431732</v>
      </c>
      <c r="I148" s="22">
        <f t="shared" ca="1" si="38"/>
        <v>36.568193243929009</v>
      </c>
      <c r="J148" s="22">
        <f t="shared" ca="1" si="39"/>
        <v>365.39886277662481</v>
      </c>
      <c r="K148" s="22">
        <f t="shared" ca="1" si="31"/>
        <v>365.8777218955791</v>
      </c>
      <c r="L148" s="22">
        <f t="shared" ca="1" si="32"/>
        <v>329.30952865165011</v>
      </c>
      <c r="N148" s="23">
        <v>146</v>
      </c>
      <c r="O148" s="23">
        <f t="shared" ca="1" si="33"/>
        <v>0.54094114569715124</v>
      </c>
      <c r="P148" s="23">
        <f t="shared" ca="1" si="34"/>
        <v>0.30722239702198822</v>
      </c>
      <c r="Q148" s="23">
        <f t="shared" ca="1" si="35"/>
        <v>1.5361119851099412</v>
      </c>
      <c r="R148" s="23">
        <f t="shared" ca="1" si="40"/>
        <v>77.395903695316207</v>
      </c>
      <c r="S148" s="23">
        <f t="shared" ca="1" si="41"/>
        <v>385.75034051771962</v>
      </c>
      <c r="T148" s="23">
        <f t="shared" ca="1" si="36"/>
        <v>387.28645250282955</v>
      </c>
      <c r="U148" s="23">
        <f t="shared" ca="1" si="37"/>
        <v>309.89054880751337</v>
      </c>
    </row>
    <row r="149" spans="5:21">
      <c r="E149" s="22">
        <v>147</v>
      </c>
      <c r="F149" s="22">
        <f t="shared" ca="1" si="28"/>
        <v>0.71764969676619306</v>
      </c>
      <c r="G149" s="22">
        <f t="shared" ca="1" si="29"/>
        <v>8.2943429125504148E-2</v>
      </c>
      <c r="H149" s="22">
        <f t="shared" ca="1" si="30"/>
        <v>0.82943429125504142</v>
      </c>
      <c r="I149" s="22">
        <f t="shared" ca="1" si="38"/>
        <v>36.651136673054516</v>
      </c>
      <c r="J149" s="22">
        <f t="shared" ca="1" si="39"/>
        <v>365.8777218955791</v>
      </c>
      <c r="K149" s="22">
        <f t="shared" ca="1" si="31"/>
        <v>366.70715618683414</v>
      </c>
      <c r="L149" s="22">
        <f t="shared" ca="1" si="32"/>
        <v>330.05601951377963</v>
      </c>
      <c r="N149" s="23">
        <v>147</v>
      </c>
      <c r="O149" s="23">
        <f t="shared" ca="1" si="33"/>
        <v>0.98075294041048366</v>
      </c>
      <c r="P149" s="23">
        <f t="shared" ca="1" si="34"/>
        <v>9.7173478862957671E-3</v>
      </c>
      <c r="Q149" s="23">
        <f t="shared" ca="1" si="35"/>
        <v>4.8586739431478836E-2</v>
      </c>
      <c r="R149" s="23">
        <f t="shared" ca="1" si="40"/>
        <v>77.405621043202501</v>
      </c>
      <c r="S149" s="23">
        <f t="shared" ca="1" si="41"/>
        <v>387.28645250282955</v>
      </c>
      <c r="T149" s="23">
        <f t="shared" ca="1" si="36"/>
        <v>387.33503924226102</v>
      </c>
      <c r="U149" s="23">
        <f t="shared" ca="1" si="37"/>
        <v>309.92941819905855</v>
      </c>
    </row>
    <row r="150" spans="5:21">
      <c r="E150" s="22">
        <v>148</v>
      </c>
      <c r="F150" s="22">
        <f t="shared" ca="1" si="28"/>
        <v>0.36160916724598469</v>
      </c>
      <c r="G150" s="22">
        <f t="shared" ca="1" si="29"/>
        <v>0.254297824722097</v>
      </c>
      <c r="H150" s="22">
        <f t="shared" ca="1" si="30"/>
        <v>2.5429782472209701</v>
      </c>
      <c r="I150" s="22">
        <f t="shared" ca="1" si="38"/>
        <v>36.905434497776611</v>
      </c>
      <c r="J150" s="22">
        <f t="shared" ca="1" si="39"/>
        <v>366.70715618683414</v>
      </c>
      <c r="K150" s="22">
        <f t="shared" ca="1" si="31"/>
        <v>369.2501344340551</v>
      </c>
      <c r="L150" s="22">
        <f t="shared" ca="1" si="32"/>
        <v>332.34469993627852</v>
      </c>
      <c r="N150" s="23">
        <v>148</v>
      </c>
      <c r="O150" s="23">
        <f t="shared" ca="1" si="33"/>
        <v>0.25600179547222002</v>
      </c>
      <c r="P150" s="23">
        <f t="shared" ca="1" si="34"/>
        <v>0.68128541048190505</v>
      </c>
      <c r="Q150" s="23">
        <f t="shared" ca="1" si="35"/>
        <v>3.4064270524095255</v>
      </c>
      <c r="R150" s="23">
        <f t="shared" ca="1" si="40"/>
        <v>78.086906453684406</v>
      </c>
      <c r="S150" s="23">
        <f t="shared" ca="1" si="41"/>
        <v>387.33503924226102</v>
      </c>
      <c r="T150" s="23">
        <f t="shared" ca="1" si="36"/>
        <v>390.74146629467054</v>
      </c>
      <c r="U150" s="23">
        <f t="shared" ca="1" si="37"/>
        <v>312.65455984098617</v>
      </c>
    </row>
    <row r="151" spans="5:21">
      <c r="E151" s="22">
        <v>149</v>
      </c>
      <c r="F151" s="22">
        <f t="shared" ca="1" si="28"/>
        <v>0.50624996279169765</v>
      </c>
      <c r="G151" s="22">
        <f t="shared" ca="1" si="29"/>
        <v>0.17018118351481801</v>
      </c>
      <c r="H151" s="22">
        <f t="shared" ca="1" si="30"/>
        <v>1.7018118351481801</v>
      </c>
      <c r="I151" s="22">
        <f t="shared" ca="1" si="38"/>
        <v>37.075615681291431</v>
      </c>
      <c r="J151" s="22">
        <f t="shared" ca="1" si="39"/>
        <v>369.2501344340551</v>
      </c>
      <c r="K151" s="22">
        <f t="shared" ca="1" si="31"/>
        <v>370.95194626920329</v>
      </c>
      <c r="L151" s="22">
        <f t="shared" ca="1" si="32"/>
        <v>333.87633058791187</v>
      </c>
      <c r="N151" s="23">
        <v>149</v>
      </c>
      <c r="O151" s="23">
        <f t="shared" ca="1" si="33"/>
        <v>0.94256872203241882</v>
      </c>
      <c r="P151" s="23">
        <f t="shared" ca="1" si="34"/>
        <v>2.9573223847428557E-2</v>
      </c>
      <c r="Q151" s="23">
        <f t="shared" ca="1" si="35"/>
        <v>0.1478661192371428</v>
      </c>
      <c r="R151" s="23">
        <f t="shared" ca="1" si="40"/>
        <v>78.116479677531828</v>
      </c>
      <c r="S151" s="23">
        <f t="shared" ca="1" si="41"/>
        <v>390.74146629467054</v>
      </c>
      <c r="T151" s="23">
        <f t="shared" ca="1" si="36"/>
        <v>390.88933241390771</v>
      </c>
      <c r="U151" s="23">
        <f t="shared" ca="1" si="37"/>
        <v>312.77285273637585</v>
      </c>
    </row>
    <row r="152" spans="5:21">
      <c r="E152" s="22">
        <v>150</v>
      </c>
      <c r="F152" s="22">
        <f t="shared" ca="1" si="28"/>
        <v>0.81002398887832217</v>
      </c>
      <c r="G152" s="22">
        <f t="shared" ca="1" si="29"/>
        <v>5.2672853963757878E-2</v>
      </c>
      <c r="H152" s="22">
        <f t="shared" ca="1" si="30"/>
        <v>0.52672853963757882</v>
      </c>
      <c r="I152" s="22">
        <f t="shared" ca="1" si="38"/>
        <v>37.128288535255187</v>
      </c>
      <c r="J152" s="22">
        <f t="shared" ca="1" si="39"/>
        <v>370.95194626920329</v>
      </c>
      <c r="K152" s="22">
        <f t="shared" ca="1" si="31"/>
        <v>371.47867480884088</v>
      </c>
      <c r="L152" s="22">
        <f t="shared" ca="1" si="32"/>
        <v>334.35038627358568</v>
      </c>
      <c r="N152" s="23">
        <v>150</v>
      </c>
      <c r="O152" s="23">
        <f t="shared" ca="1" si="33"/>
        <v>9.6789620312129787E-2</v>
      </c>
      <c r="P152" s="23">
        <f t="shared" ca="1" si="34"/>
        <v>1.1676077593147178</v>
      </c>
      <c r="Q152" s="23">
        <f t="shared" ca="1" si="35"/>
        <v>5.8380387965735894</v>
      </c>
      <c r="R152" s="23">
        <f t="shared" ca="1" si="40"/>
        <v>79.284087436846548</v>
      </c>
      <c r="S152" s="23">
        <f t="shared" ca="1" si="41"/>
        <v>390.88933241390771</v>
      </c>
      <c r="T152" s="23">
        <f t="shared" ca="1" si="36"/>
        <v>396.72737121048129</v>
      </c>
      <c r="U152" s="23">
        <f t="shared" ca="1" si="37"/>
        <v>317.44328377363473</v>
      </c>
    </row>
    <row r="153" spans="5:21">
      <c r="E153" s="22">
        <v>151</v>
      </c>
      <c r="F153" s="22">
        <f t="shared" ca="1" si="28"/>
        <v>0.91745849890076359</v>
      </c>
      <c r="G153" s="22">
        <f t="shared" ca="1" si="29"/>
        <v>2.1536983220538295E-2</v>
      </c>
      <c r="H153" s="22">
        <f t="shared" ca="1" si="30"/>
        <v>0.21536983220538294</v>
      </c>
      <c r="I153" s="22">
        <f t="shared" ca="1" si="38"/>
        <v>37.149825518475723</v>
      </c>
      <c r="J153" s="22">
        <f t="shared" ca="1" si="39"/>
        <v>371.47867480884088</v>
      </c>
      <c r="K153" s="22">
        <f t="shared" ca="1" si="31"/>
        <v>371.69404464104628</v>
      </c>
      <c r="L153" s="22">
        <f t="shared" ca="1" si="32"/>
        <v>334.54421912257055</v>
      </c>
      <c r="N153" s="23">
        <v>151</v>
      </c>
      <c r="O153" s="23">
        <f t="shared" ca="1" si="33"/>
        <v>8.8012745584565288E-2</v>
      </c>
      <c r="P153" s="23">
        <f t="shared" ca="1" si="34"/>
        <v>1.2151368194017185</v>
      </c>
      <c r="Q153" s="23">
        <f t="shared" ca="1" si="35"/>
        <v>6.0756840970085921</v>
      </c>
      <c r="R153" s="23">
        <f t="shared" ca="1" si="40"/>
        <v>80.499224256248269</v>
      </c>
      <c r="S153" s="23">
        <f t="shared" ca="1" si="41"/>
        <v>396.72737121048129</v>
      </c>
      <c r="T153" s="23">
        <f t="shared" ca="1" si="36"/>
        <v>402.8030553074899</v>
      </c>
      <c r="U153" s="23">
        <f t="shared" ca="1" si="37"/>
        <v>322.30383105124162</v>
      </c>
    </row>
    <row r="154" spans="5:21">
      <c r="E154" s="22">
        <v>152</v>
      </c>
      <c r="F154" s="22">
        <f t="shared" ca="1" si="28"/>
        <v>0.60307586017950809</v>
      </c>
      <c r="G154" s="22">
        <f t="shared" ca="1" si="29"/>
        <v>0.12642807138955542</v>
      </c>
      <c r="H154" s="22">
        <f t="shared" ca="1" si="30"/>
        <v>1.2642807138955541</v>
      </c>
      <c r="I154" s="22">
        <f t="shared" ca="1" si="38"/>
        <v>37.276253589865277</v>
      </c>
      <c r="J154" s="22">
        <f t="shared" ca="1" si="39"/>
        <v>371.69404464104628</v>
      </c>
      <c r="K154" s="22">
        <f t="shared" ca="1" si="31"/>
        <v>372.95832535494185</v>
      </c>
      <c r="L154" s="22">
        <f t="shared" ca="1" si="32"/>
        <v>335.68207176507656</v>
      </c>
      <c r="N154" s="23">
        <v>152</v>
      </c>
      <c r="O154" s="23">
        <f t="shared" ca="1" si="33"/>
        <v>0.47838145139932953</v>
      </c>
      <c r="P154" s="23">
        <f t="shared" ca="1" si="34"/>
        <v>0.36867342462798336</v>
      </c>
      <c r="Q154" s="23">
        <f t="shared" ca="1" si="35"/>
        <v>1.8433671231399167</v>
      </c>
      <c r="R154" s="23">
        <f t="shared" ca="1" si="40"/>
        <v>80.867897680876254</v>
      </c>
      <c r="S154" s="23">
        <f t="shared" ca="1" si="41"/>
        <v>402.8030553074899</v>
      </c>
      <c r="T154" s="23">
        <f t="shared" ca="1" si="36"/>
        <v>404.6464224306298</v>
      </c>
      <c r="U154" s="23">
        <f t="shared" ca="1" si="37"/>
        <v>323.77852474975356</v>
      </c>
    </row>
    <row r="155" spans="5:21">
      <c r="E155" s="22">
        <v>153</v>
      </c>
      <c r="F155" s="22">
        <f t="shared" ca="1" si="28"/>
        <v>0.84677116027300059</v>
      </c>
      <c r="G155" s="22">
        <f t="shared" ca="1" si="29"/>
        <v>4.1581199401929801E-2</v>
      </c>
      <c r="H155" s="22">
        <f t="shared" ca="1" si="30"/>
        <v>0.41581199401929803</v>
      </c>
      <c r="I155" s="22">
        <f t="shared" ca="1" si="38"/>
        <v>37.317834789267209</v>
      </c>
      <c r="J155" s="22">
        <f t="shared" ca="1" si="39"/>
        <v>372.95832535494185</v>
      </c>
      <c r="K155" s="22">
        <f t="shared" ca="1" si="31"/>
        <v>373.37413734896114</v>
      </c>
      <c r="L155" s="22">
        <f t="shared" ca="1" si="32"/>
        <v>336.0563025596939</v>
      </c>
      <c r="N155" s="23">
        <v>153</v>
      </c>
      <c r="O155" s="23">
        <f t="shared" ca="1" si="33"/>
        <v>0.52327443678479124</v>
      </c>
      <c r="P155" s="23">
        <f t="shared" ca="1" si="34"/>
        <v>0.32382460840834221</v>
      </c>
      <c r="Q155" s="23">
        <f t="shared" ca="1" si="35"/>
        <v>1.6191230420417111</v>
      </c>
      <c r="R155" s="23">
        <f t="shared" ca="1" si="40"/>
        <v>81.191722289284598</v>
      </c>
      <c r="S155" s="23">
        <f t="shared" ca="1" si="41"/>
        <v>404.6464224306298</v>
      </c>
      <c r="T155" s="23">
        <f t="shared" ca="1" si="36"/>
        <v>406.26554547267153</v>
      </c>
      <c r="U155" s="23">
        <f t="shared" ca="1" si="37"/>
        <v>325.07382318338693</v>
      </c>
    </row>
    <row r="156" spans="5:21">
      <c r="E156" s="22">
        <v>154</v>
      </c>
      <c r="F156" s="22">
        <f t="shared" ca="1" si="28"/>
        <v>0.66566728211449566</v>
      </c>
      <c r="G156" s="22">
        <f t="shared" ca="1" si="29"/>
        <v>0.1017413274190694</v>
      </c>
      <c r="H156" s="22">
        <f t="shared" ca="1" si="30"/>
        <v>1.0174132741906941</v>
      </c>
      <c r="I156" s="22">
        <f t="shared" ca="1" si="38"/>
        <v>37.419576116686279</v>
      </c>
      <c r="J156" s="22">
        <f t="shared" ca="1" si="39"/>
        <v>373.37413734896114</v>
      </c>
      <c r="K156" s="22">
        <f t="shared" ca="1" si="31"/>
        <v>374.39155062315183</v>
      </c>
      <c r="L156" s="22">
        <f t="shared" ca="1" si="32"/>
        <v>336.97197450646553</v>
      </c>
      <c r="N156" s="23">
        <v>154</v>
      </c>
      <c r="O156" s="23">
        <f t="shared" ca="1" si="33"/>
        <v>0.1319855963066261</v>
      </c>
      <c r="P156" s="23">
        <f t="shared" ca="1" si="34"/>
        <v>1.0125312406194307</v>
      </c>
      <c r="Q156" s="23">
        <f t="shared" ca="1" si="35"/>
        <v>5.0626562030971538</v>
      </c>
      <c r="R156" s="23">
        <f t="shared" ca="1" si="40"/>
        <v>82.204253529904022</v>
      </c>
      <c r="S156" s="23">
        <f t="shared" ca="1" si="41"/>
        <v>406.26554547267153</v>
      </c>
      <c r="T156" s="23">
        <f t="shared" ca="1" si="36"/>
        <v>411.3282016757687</v>
      </c>
      <c r="U156" s="23">
        <f t="shared" ca="1" si="37"/>
        <v>329.12394814586469</v>
      </c>
    </row>
    <row r="157" spans="5:21">
      <c r="E157" s="22">
        <v>155</v>
      </c>
      <c r="F157" s="22">
        <f t="shared" ca="1" si="28"/>
        <v>0.19365741753080057</v>
      </c>
      <c r="G157" s="22">
        <f t="shared" ca="1" si="29"/>
        <v>0.41041614248882657</v>
      </c>
      <c r="H157" s="22">
        <f t="shared" ca="1" si="30"/>
        <v>4.1041614248882654</v>
      </c>
      <c r="I157" s="22">
        <f t="shared" ca="1" si="38"/>
        <v>37.829992259175107</v>
      </c>
      <c r="J157" s="22">
        <f t="shared" ca="1" si="39"/>
        <v>374.39155062315183</v>
      </c>
      <c r="K157" s="22">
        <f t="shared" ca="1" si="31"/>
        <v>378.4957120480401</v>
      </c>
      <c r="L157" s="22">
        <f t="shared" ca="1" si="32"/>
        <v>340.66571978886498</v>
      </c>
      <c r="N157" s="23">
        <v>155</v>
      </c>
      <c r="O157" s="23">
        <f t="shared" ca="1" si="33"/>
        <v>0.68876842376675973</v>
      </c>
      <c r="P157" s="23">
        <f t="shared" ca="1" si="34"/>
        <v>0.18642508465108157</v>
      </c>
      <c r="Q157" s="23">
        <f t="shared" ca="1" si="35"/>
        <v>0.93212542325540781</v>
      </c>
      <c r="R157" s="23">
        <f t="shared" ca="1" si="40"/>
        <v>82.3906786145551</v>
      </c>
      <c r="S157" s="23">
        <f t="shared" ca="1" si="41"/>
        <v>411.3282016757687</v>
      </c>
      <c r="T157" s="23">
        <f t="shared" ca="1" si="36"/>
        <v>412.2603270990241</v>
      </c>
      <c r="U157" s="23">
        <f t="shared" ca="1" si="37"/>
        <v>329.869648484469</v>
      </c>
    </row>
    <row r="158" spans="5:21">
      <c r="E158" s="22">
        <v>156</v>
      </c>
      <c r="F158" s="22">
        <f t="shared" ca="1" si="28"/>
        <v>0.93225416945967721</v>
      </c>
      <c r="G158" s="22">
        <f t="shared" ca="1" si="29"/>
        <v>1.7537446865930881E-2</v>
      </c>
      <c r="H158" s="22">
        <f t="shared" ca="1" si="30"/>
        <v>0.17537446865930881</v>
      </c>
      <c r="I158" s="22">
        <f t="shared" ca="1" si="38"/>
        <v>37.847529706041037</v>
      </c>
      <c r="J158" s="22">
        <f t="shared" ca="1" si="39"/>
        <v>378.4957120480401</v>
      </c>
      <c r="K158" s="22">
        <f t="shared" ca="1" si="31"/>
        <v>378.6710865166994</v>
      </c>
      <c r="L158" s="22">
        <f t="shared" ca="1" si="32"/>
        <v>340.82355681065837</v>
      </c>
      <c r="N158" s="23">
        <v>156</v>
      </c>
      <c r="O158" s="23">
        <f t="shared" ca="1" si="33"/>
        <v>0.93684368980888955</v>
      </c>
      <c r="P158" s="23">
        <f t="shared" ca="1" si="34"/>
        <v>3.2619415250395981E-2</v>
      </c>
      <c r="Q158" s="23">
        <f t="shared" ca="1" si="35"/>
        <v>0.16309707625197989</v>
      </c>
      <c r="R158" s="23">
        <f t="shared" ca="1" si="40"/>
        <v>82.423298029805494</v>
      </c>
      <c r="S158" s="23">
        <f t="shared" ca="1" si="41"/>
        <v>412.2603270990241</v>
      </c>
      <c r="T158" s="23">
        <f t="shared" ca="1" si="36"/>
        <v>412.42342417527607</v>
      </c>
      <c r="U158" s="23">
        <f t="shared" ca="1" si="37"/>
        <v>330.00012614547057</v>
      </c>
    </row>
    <row r="159" spans="5:21">
      <c r="E159" s="22">
        <v>157</v>
      </c>
      <c r="F159" s="22">
        <f t="shared" ca="1" si="28"/>
        <v>0.18199682863497868</v>
      </c>
      <c r="G159" s="22">
        <f t="shared" ca="1" si="29"/>
        <v>0.42594150428492372</v>
      </c>
      <c r="H159" s="22">
        <f t="shared" ca="1" si="30"/>
        <v>4.2594150428492377</v>
      </c>
      <c r="I159" s="22">
        <f t="shared" ca="1" si="38"/>
        <v>38.273471210325958</v>
      </c>
      <c r="J159" s="22">
        <f t="shared" ca="1" si="39"/>
        <v>378.6710865166994</v>
      </c>
      <c r="K159" s="22">
        <f t="shared" ca="1" si="31"/>
        <v>382.93050155954865</v>
      </c>
      <c r="L159" s="22">
        <f t="shared" ca="1" si="32"/>
        <v>344.65703034922268</v>
      </c>
      <c r="N159" s="23">
        <v>157</v>
      </c>
      <c r="O159" s="23">
        <f t="shared" ca="1" si="33"/>
        <v>0.39092196174916116</v>
      </c>
      <c r="P159" s="23">
        <f t="shared" ca="1" si="34"/>
        <v>0.46962366261802607</v>
      </c>
      <c r="Q159" s="23">
        <f t="shared" ca="1" si="35"/>
        <v>2.3481183130901302</v>
      </c>
      <c r="R159" s="23">
        <f t="shared" ca="1" si="40"/>
        <v>82.892921692423513</v>
      </c>
      <c r="S159" s="23">
        <f t="shared" ca="1" si="41"/>
        <v>412.42342417527607</v>
      </c>
      <c r="T159" s="23">
        <f t="shared" ca="1" si="36"/>
        <v>414.77154248836621</v>
      </c>
      <c r="U159" s="23">
        <f t="shared" ca="1" si="37"/>
        <v>331.87862079594271</v>
      </c>
    </row>
    <row r="160" spans="5:21">
      <c r="E160" s="22">
        <v>158</v>
      </c>
      <c r="F160" s="22">
        <f t="shared" ca="1" si="28"/>
        <v>7.3035193045838831E-2</v>
      </c>
      <c r="G160" s="22">
        <f t="shared" ca="1" si="29"/>
        <v>0.65420346437164911</v>
      </c>
      <c r="H160" s="22">
        <f t="shared" ca="1" si="30"/>
        <v>6.5420346437164909</v>
      </c>
      <c r="I160" s="22">
        <f t="shared" ca="1" si="38"/>
        <v>38.927674674697606</v>
      </c>
      <c r="J160" s="22">
        <f t="shared" ca="1" si="39"/>
        <v>382.93050155954865</v>
      </c>
      <c r="K160" s="22">
        <f t="shared" ca="1" si="31"/>
        <v>389.47253620326512</v>
      </c>
      <c r="L160" s="22">
        <f t="shared" ca="1" si="32"/>
        <v>350.54486152856754</v>
      </c>
      <c r="N160" s="23">
        <v>158</v>
      </c>
      <c r="O160" s="23">
        <f t="shared" ca="1" si="33"/>
        <v>0.40899550099312199</v>
      </c>
      <c r="P160" s="23">
        <f t="shared" ca="1" si="34"/>
        <v>0.44702556150832629</v>
      </c>
      <c r="Q160" s="23">
        <f t="shared" ca="1" si="35"/>
        <v>2.2351278075416312</v>
      </c>
      <c r="R160" s="23">
        <f t="shared" ca="1" si="40"/>
        <v>83.33994725393184</v>
      </c>
      <c r="S160" s="23">
        <f t="shared" ca="1" si="41"/>
        <v>414.77154248836621</v>
      </c>
      <c r="T160" s="23">
        <f t="shared" ca="1" si="36"/>
        <v>417.00667029590784</v>
      </c>
      <c r="U160" s="23">
        <f t="shared" ca="1" si="37"/>
        <v>333.66672304197601</v>
      </c>
    </row>
    <row r="161" spans="5:21">
      <c r="E161" s="22">
        <v>159</v>
      </c>
      <c r="F161" s="22">
        <f t="shared" ca="1" si="28"/>
        <v>0.77191551468631736</v>
      </c>
      <c r="G161" s="22">
        <f t="shared" ca="1" si="29"/>
        <v>6.4720042970210306E-2</v>
      </c>
      <c r="H161" s="22">
        <f t="shared" ca="1" si="30"/>
        <v>0.64720042970210301</v>
      </c>
      <c r="I161" s="22">
        <f t="shared" ca="1" si="38"/>
        <v>38.992394717667814</v>
      </c>
      <c r="J161" s="22">
        <f t="shared" ca="1" si="39"/>
        <v>389.47253620326512</v>
      </c>
      <c r="K161" s="22">
        <f t="shared" ca="1" si="31"/>
        <v>390.1197366329672</v>
      </c>
      <c r="L161" s="22">
        <f t="shared" ca="1" si="32"/>
        <v>351.12734191529938</v>
      </c>
      <c r="N161" s="23">
        <v>159</v>
      </c>
      <c r="O161" s="23">
        <f t="shared" ca="1" si="33"/>
        <v>0.48392526638656619</v>
      </c>
      <c r="P161" s="23">
        <f t="shared" ca="1" si="34"/>
        <v>0.3629123962399558</v>
      </c>
      <c r="Q161" s="23">
        <f t="shared" ca="1" si="35"/>
        <v>1.8145619811997791</v>
      </c>
      <c r="R161" s="23">
        <f t="shared" ca="1" si="40"/>
        <v>83.702859650171789</v>
      </c>
      <c r="S161" s="23">
        <f t="shared" ca="1" si="41"/>
        <v>417.00667029590784</v>
      </c>
      <c r="T161" s="23">
        <f t="shared" ca="1" si="36"/>
        <v>418.82123227710764</v>
      </c>
      <c r="U161" s="23">
        <f t="shared" ca="1" si="37"/>
        <v>335.11837262693587</v>
      </c>
    </row>
    <row r="162" spans="5:21">
      <c r="E162" s="22">
        <v>160</v>
      </c>
      <c r="F162" s="22">
        <f t="shared" ca="1" si="28"/>
        <v>0.75374682248799296</v>
      </c>
      <c r="G162" s="22">
        <f t="shared" ca="1" si="29"/>
        <v>7.0674686638570086E-2</v>
      </c>
      <c r="H162" s="22">
        <f t="shared" ca="1" si="30"/>
        <v>0.70674686638570083</v>
      </c>
      <c r="I162" s="22">
        <f t="shared" ca="1" si="38"/>
        <v>39.063069404306383</v>
      </c>
      <c r="J162" s="22">
        <f t="shared" ca="1" si="39"/>
        <v>390.1197366329672</v>
      </c>
      <c r="K162" s="22">
        <f t="shared" ca="1" si="31"/>
        <v>390.82648349935289</v>
      </c>
      <c r="L162" s="22">
        <f t="shared" ca="1" si="32"/>
        <v>351.76341409504653</v>
      </c>
      <c r="N162" s="23">
        <v>160</v>
      </c>
      <c r="O162" s="23">
        <f t="shared" ca="1" si="33"/>
        <v>2.384011950289755E-2</v>
      </c>
      <c r="P162" s="23">
        <f t="shared" ca="1" si="34"/>
        <v>1.8681927120460586</v>
      </c>
      <c r="Q162" s="23">
        <f t="shared" ca="1" si="35"/>
        <v>9.3409635602302927</v>
      </c>
      <c r="R162" s="23">
        <f t="shared" ca="1" si="40"/>
        <v>85.571052362217841</v>
      </c>
      <c r="S162" s="23">
        <f t="shared" ca="1" si="41"/>
        <v>418.82123227710764</v>
      </c>
      <c r="T162" s="23">
        <f t="shared" ca="1" si="36"/>
        <v>428.16219583733795</v>
      </c>
      <c r="U162" s="23">
        <f t="shared" ca="1" si="37"/>
        <v>342.59114347512013</v>
      </c>
    </row>
    <row r="163" spans="5:21">
      <c r="E163" s="22">
        <v>161</v>
      </c>
      <c r="F163" s="22">
        <f t="shared" ca="1" si="28"/>
        <v>0.58206968989511776</v>
      </c>
      <c r="G163" s="22">
        <f t="shared" ca="1" si="29"/>
        <v>0.13529127408284489</v>
      </c>
      <c r="H163" s="22">
        <f t="shared" ca="1" si="30"/>
        <v>1.3529127408284489</v>
      </c>
      <c r="I163" s="22">
        <f t="shared" ca="1" si="38"/>
        <v>39.198360678389228</v>
      </c>
      <c r="J163" s="22">
        <f t="shared" ca="1" si="39"/>
        <v>390.82648349935289</v>
      </c>
      <c r="K163" s="22">
        <f t="shared" ca="1" si="31"/>
        <v>392.17939624018135</v>
      </c>
      <c r="L163" s="22">
        <f t="shared" ca="1" si="32"/>
        <v>352.98103556179211</v>
      </c>
      <c r="N163" s="23">
        <v>161</v>
      </c>
      <c r="O163" s="23">
        <f t="shared" ca="1" si="33"/>
        <v>0.86917850694401622</v>
      </c>
      <c r="P163" s="23">
        <f t="shared" ca="1" si="34"/>
        <v>7.0103379152739495E-2</v>
      </c>
      <c r="Q163" s="23">
        <f t="shared" ca="1" si="35"/>
        <v>0.35051689576369749</v>
      </c>
      <c r="R163" s="23">
        <f t="shared" ca="1" si="40"/>
        <v>85.641155741370582</v>
      </c>
      <c r="S163" s="23">
        <f t="shared" ca="1" si="41"/>
        <v>428.16219583733795</v>
      </c>
      <c r="T163" s="23">
        <f t="shared" ca="1" si="36"/>
        <v>428.51271273310164</v>
      </c>
      <c r="U163" s="23">
        <f t="shared" ca="1" si="37"/>
        <v>342.87155699173104</v>
      </c>
    </row>
    <row r="164" spans="5:21">
      <c r="E164" s="22">
        <v>162</v>
      </c>
      <c r="F164" s="22">
        <f t="shared" ca="1" si="28"/>
        <v>0.42551874936808076</v>
      </c>
      <c r="G164" s="22">
        <f t="shared" ca="1" si="29"/>
        <v>0.21361156690492453</v>
      </c>
      <c r="H164" s="22">
        <f t="shared" ca="1" si="30"/>
        <v>2.1361156690492451</v>
      </c>
      <c r="I164" s="22">
        <f t="shared" ca="1" si="38"/>
        <v>39.411972245294152</v>
      </c>
      <c r="J164" s="22">
        <f t="shared" ca="1" si="39"/>
        <v>392.17939624018135</v>
      </c>
      <c r="K164" s="22">
        <f t="shared" ca="1" si="31"/>
        <v>394.31551190923057</v>
      </c>
      <c r="L164" s="22">
        <f t="shared" ca="1" si="32"/>
        <v>354.90353966393639</v>
      </c>
      <c r="N164" s="23">
        <v>162</v>
      </c>
      <c r="O164" s="23">
        <f t="shared" ca="1" si="33"/>
        <v>0.92851186774575911</v>
      </c>
      <c r="P164" s="23">
        <f t="shared" ca="1" si="34"/>
        <v>3.7086058319289697E-2</v>
      </c>
      <c r="Q164" s="23">
        <f t="shared" ca="1" si="35"/>
        <v>0.18543029159644847</v>
      </c>
      <c r="R164" s="23">
        <f t="shared" ca="1" si="40"/>
        <v>85.678241799689872</v>
      </c>
      <c r="S164" s="23">
        <f t="shared" ca="1" si="41"/>
        <v>428.51271273310164</v>
      </c>
      <c r="T164" s="23">
        <f t="shared" ca="1" si="36"/>
        <v>428.69814302469808</v>
      </c>
      <c r="U164" s="23">
        <f t="shared" ca="1" si="37"/>
        <v>343.0199012250082</v>
      </c>
    </row>
    <row r="165" spans="5:21">
      <c r="E165" s="22">
        <v>163</v>
      </c>
      <c r="F165" s="22">
        <f t="shared" ca="1" si="28"/>
        <v>0.90567275203527486</v>
      </c>
      <c r="G165" s="22">
        <f t="shared" ca="1" si="29"/>
        <v>2.4769309757990621E-2</v>
      </c>
      <c r="H165" s="22">
        <f t="shared" ca="1" si="30"/>
        <v>0.24769309757990621</v>
      </c>
      <c r="I165" s="22">
        <f t="shared" ca="1" si="38"/>
        <v>39.436741555052144</v>
      </c>
      <c r="J165" s="22">
        <f t="shared" ca="1" si="39"/>
        <v>394.31551190923057</v>
      </c>
      <c r="K165" s="22">
        <f t="shared" ca="1" si="31"/>
        <v>394.56320500681045</v>
      </c>
      <c r="L165" s="22">
        <f t="shared" ca="1" si="32"/>
        <v>355.1264634517583</v>
      </c>
      <c r="N165" s="23">
        <v>163</v>
      </c>
      <c r="O165" s="23">
        <f t="shared" ca="1" si="33"/>
        <v>0.26160832415922119</v>
      </c>
      <c r="P165" s="23">
        <f t="shared" ca="1" si="34"/>
        <v>0.67045341986241769</v>
      </c>
      <c r="Q165" s="23">
        <f t="shared" ca="1" si="35"/>
        <v>3.3522670993120887</v>
      </c>
      <c r="R165" s="23">
        <f t="shared" ca="1" si="40"/>
        <v>86.348695219552283</v>
      </c>
      <c r="S165" s="23">
        <f t="shared" ca="1" si="41"/>
        <v>428.69814302469808</v>
      </c>
      <c r="T165" s="23">
        <f t="shared" ca="1" si="36"/>
        <v>432.05041012401017</v>
      </c>
      <c r="U165" s="23">
        <f t="shared" ca="1" si="37"/>
        <v>345.7017149044579</v>
      </c>
    </row>
    <row r="166" spans="5:21">
      <c r="E166" s="22">
        <v>164</v>
      </c>
      <c r="F166" s="22">
        <f t="shared" ca="1" si="28"/>
        <v>0.49974532129192506</v>
      </c>
      <c r="G166" s="22">
        <f t="shared" ca="1" si="29"/>
        <v>0.17341416693566269</v>
      </c>
      <c r="H166" s="22">
        <f t="shared" ca="1" si="30"/>
        <v>1.7341416693566269</v>
      </c>
      <c r="I166" s="22">
        <f t="shared" ca="1" si="38"/>
        <v>39.610155721987809</v>
      </c>
      <c r="J166" s="22">
        <f t="shared" ca="1" si="39"/>
        <v>394.56320500681045</v>
      </c>
      <c r="K166" s="22">
        <f t="shared" ca="1" si="31"/>
        <v>396.29734667616708</v>
      </c>
      <c r="L166" s="22">
        <f t="shared" ca="1" si="32"/>
        <v>356.6871909541793</v>
      </c>
      <c r="N166" s="23">
        <v>164</v>
      </c>
      <c r="O166" s="23">
        <f t="shared" ca="1" si="33"/>
        <v>0.72256849893424002</v>
      </c>
      <c r="P166" s="23">
        <f t="shared" ca="1" si="34"/>
        <v>0.16247152763804174</v>
      </c>
      <c r="Q166" s="23">
        <f t="shared" ca="1" si="35"/>
        <v>0.81235763819020868</v>
      </c>
      <c r="R166" s="23">
        <f t="shared" ca="1" si="40"/>
        <v>86.51116674719033</v>
      </c>
      <c r="S166" s="23">
        <f t="shared" ca="1" si="41"/>
        <v>432.05041012401017</v>
      </c>
      <c r="T166" s="23">
        <f t="shared" ca="1" si="36"/>
        <v>432.86276776220041</v>
      </c>
      <c r="U166" s="23">
        <f t="shared" ca="1" si="37"/>
        <v>346.35160101501009</v>
      </c>
    </row>
    <row r="167" spans="5:21">
      <c r="E167" s="22">
        <v>165</v>
      </c>
      <c r="F167" s="22">
        <f t="shared" ca="1" si="28"/>
        <v>0.31993792325675674</v>
      </c>
      <c r="G167" s="22">
        <f t="shared" ca="1" si="29"/>
        <v>0.28490707295736484</v>
      </c>
      <c r="H167" s="22">
        <f t="shared" ca="1" si="30"/>
        <v>2.8490707295736484</v>
      </c>
      <c r="I167" s="22">
        <f t="shared" ca="1" si="38"/>
        <v>39.895062794945176</v>
      </c>
      <c r="J167" s="22">
        <f t="shared" ca="1" si="39"/>
        <v>396.29734667616708</v>
      </c>
      <c r="K167" s="22">
        <f t="shared" ca="1" si="31"/>
        <v>399.14641740574075</v>
      </c>
      <c r="L167" s="22">
        <f t="shared" ca="1" si="32"/>
        <v>359.2513546107956</v>
      </c>
      <c r="N167" s="23">
        <v>165</v>
      </c>
      <c r="O167" s="23">
        <f t="shared" ca="1" si="33"/>
        <v>0.44693106300780239</v>
      </c>
      <c r="P167" s="23">
        <f t="shared" ca="1" si="34"/>
        <v>0.40267545886048767</v>
      </c>
      <c r="Q167" s="23">
        <f t="shared" ca="1" si="35"/>
        <v>2.0133772943024382</v>
      </c>
      <c r="R167" s="23">
        <f t="shared" ca="1" si="40"/>
        <v>86.913842206050816</v>
      </c>
      <c r="S167" s="23">
        <f t="shared" ca="1" si="41"/>
        <v>432.86276776220041</v>
      </c>
      <c r="T167" s="23">
        <f t="shared" ca="1" si="36"/>
        <v>434.87614505650282</v>
      </c>
      <c r="U167" s="23">
        <f t="shared" ca="1" si="37"/>
        <v>347.96230285045203</v>
      </c>
    </row>
    <row r="168" spans="5:21">
      <c r="E168" s="22">
        <v>166</v>
      </c>
      <c r="F168" s="22">
        <f t="shared" ca="1" si="28"/>
        <v>0.22162585646958799</v>
      </c>
      <c r="G168" s="22">
        <f t="shared" ca="1" si="29"/>
        <v>0.37669116252406132</v>
      </c>
      <c r="H168" s="22">
        <f t="shared" ca="1" si="30"/>
        <v>3.7669116252406134</v>
      </c>
      <c r="I168" s="22">
        <f t="shared" ca="1" si="38"/>
        <v>40.271753957469237</v>
      </c>
      <c r="J168" s="22">
        <f t="shared" ca="1" si="39"/>
        <v>399.14641740574075</v>
      </c>
      <c r="K168" s="22">
        <f t="shared" ca="1" si="31"/>
        <v>402.91332903098134</v>
      </c>
      <c r="L168" s="22">
        <f t="shared" ca="1" si="32"/>
        <v>362.64157507351212</v>
      </c>
      <c r="N168" s="23">
        <v>166</v>
      </c>
      <c r="O168" s="23">
        <f t="shared" ca="1" si="33"/>
        <v>4.8967760947471461E-4</v>
      </c>
      <c r="P168" s="23">
        <f t="shared" ca="1" si="34"/>
        <v>3.8108816616222643</v>
      </c>
      <c r="Q168" s="23">
        <f t="shared" ca="1" si="35"/>
        <v>19.05440830811132</v>
      </c>
      <c r="R168" s="23">
        <f t="shared" ca="1" si="40"/>
        <v>90.724723867673077</v>
      </c>
      <c r="S168" s="23">
        <f t="shared" ca="1" si="41"/>
        <v>434.87614505650282</v>
      </c>
      <c r="T168" s="23">
        <f t="shared" ca="1" si="36"/>
        <v>453.93055336461413</v>
      </c>
      <c r="U168" s="23">
        <f t="shared" ca="1" si="37"/>
        <v>363.20582949694108</v>
      </c>
    </row>
    <row r="169" spans="5:21">
      <c r="E169" s="22">
        <v>167</v>
      </c>
      <c r="F169" s="22">
        <f t="shared" ca="1" si="28"/>
        <v>0.5856252336459673</v>
      </c>
      <c r="G169" s="22">
        <f t="shared" ca="1" si="29"/>
        <v>0.13376880675524064</v>
      </c>
      <c r="H169" s="22">
        <f t="shared" ca="1" si="30"/>
        <v>1.3376880675524063</v>
      </c>
      <c r="I169" s="22">
        <f t="shared" ca="1" si="38"/>
        <v>40.405522764224479</v>
      </c>
      <c r="J169" s="22">
        <f t="shared" ca="1" si="39"/>
        <v>402.91332903098134</v>
      </c>
      <c r="K169" s="22">
        <f t="shared" ca="1" si="31"/>
        <v>404.25101709853374</v>
      </c>
      <c r="L169" s="22">
        <f t="shared" ca="1" si="32"/>
        <v>363.84549433430925</v>
      </c>
      <c r="N169" s="23">
        <v>167</v>
      </c>
      <c r="O169" s="23">
        <f t="shared" ca="1" si="33"/>
        <v>0.90403583867508819</v>
      </c>
      <c r="P169" s="23">
        <f t="shared" ca="1" si="34"/>
        <v>5.0443137411848166E-2</v>
      </c>
      <c r="Q169" s="23">
        <f t="shared" ca="1" si="35"/>
        <v>0.2522156870592408</v>
      </c>
      <c r="R169" s="23">
        <f t="shared" ca="1" si="40"/>
        <v>90.775167005084924</v>
      </c>
      <c r="S169" s="23">
        <f t="shared" ca="1" si="41"/>
        <v>453.93055336461413</v>
      </c>
      <c r="T169" s="23">
        <f t="shared" ca="1" si="36"/>
        <v>454.18276905167335</v>
      </c>
      <c r="U169" s="23">
        <f t="shared" ca="1" si="37"/>
        <v>363.40760204658841</v>
      </c>
    </row>
    <row r="170" spans="5:21">
      <c r="E170" s="22">
        <v>168</v>
      </c>
      <c r="F170" s="22">
        <f t="shared" ca="1" si="28"/>
        <v>0.14425282975008102</v>
      </c>
      <c r="G170" s="22">
        <f t="shared" ca="1" si="29"/>
        <v>0.4840469392003437</v>
      </c>
      <c r="H170" s="22">
        <f t="shared" ca="1" si="30"/>
        <v>4.8404693920034365</v>
      </c>
      <c r="I170" s="22">
        <f t="shared" ca="1" si="38"/>
        <v>40.889569703424826</v>
      </c>
      <c r="J170" s="22">
        <f t="shared" ca="1" si="39"/>
        <v>404.25101709853374</v>
      </c>
      <c r="K170" s="22">
        <f t="shared" ca="1" si="31"/>
        <v>409.09148649053719</v>
      </c>
      <c r="L170" s="22">
        <f t="shared" ca="1" si="32"/>
        <v>368.2019167871124</v>
      </c>
      <c r="N170" s="23">
        <v>168</v>
      </c>
      <c r="O170" s="23">
        <f t="shared" ca="1" si="33"/>
        <v>0.83382199653461497</v>
      </c>
      <c r="P170" s="23">
        <f t="shared" ca="1" si="34"/>
        <v>9.0867666407637493E-2</v>
      </c>
      <c r="Q170" s="23">
        <f t="shared" ca="1" si="35"/>
        <v>0.45433833203818746</v>
      </c>
      <c r="R170" s="23">
        <f t="shared" ca="1" si="40"/>
        <v>90.866034671492557</v>
      </c>
      <c r="S170" s="23">
        <f t="shared" ca="1" si="41"/>
        <v>454.18276905167335</v>
      </c>
      <c r="T170" s="23">
        <f t="shared" ca="1" si="36"/>
        <v>454.63710738371151</v>
      </c>
      <c r="U170" s="23">
        <f t="shared" ca="1" si="37"/>
        <v>363.77107271221894</v>
      </c>
    </row>
    <row r="171" spans="5:21">
      <c r="E171" s="22">
        <v>169</v>
      </c>
      <c r="F171" s="22">
        <f t="shared" ca="1" si="28"/>
        <v>0.26906687369644378</v>
      </c>
      <c r="G171" s="22">
        <f t="shared" ca="1" si="29"/>
        <v>0.32819883229360253</v>
      </c>
      <c r="H171" s="22">
        <f t="shared" ca="1" si="30"/>
        <v>3.2819883229360252</v>
      </c>
      <c r="I171" s="22">
        <f t="shared" ca="1" si="38"/>
        <v>41.217768535718427</v>
      </c>
      <c r="J171" s="22">
        <f t="shared" ca="1" si="39"/>
        <v>409.09148649053719</v>
      </c>
      <c r="K171" s="22">
        <f t="shared" ca="1" si="31"/>
        <v>412.37347481347319</v>
      </c>
      <c r="L171" s="22">
        <f t="shared" ca="1" si="32"/>
        <v>371.15570627775475</v>
      </c>
      <c r="N171" s="23">
        <v>169</v>
      </c>
      <c r="O171" s="23">
        <f t="shared" ca="1" si="33"/>
        <v>0.85283950494148875</v>
      </c>
      <c r="P171" s="23">
        <f t="shared" ca="1" si="34"/>
        <v>7.9591951418892817E-2</v>
      </c>
      <c r="Q171" s="23">
        <f t="shared" ca="1" si="35"/>
        <v>0.39795975709446407</v>
      </c>
      <c r="R171" s="23">
        <f t="shared" ca="1" si="40"/>
        <v>90.945626622911448</v>
      </c>
      <c r="S171" s="23">
        <f t="shared" ca="1" si="41"/>
        <v>454.63710738371151</v>
      </c>
      <c r="T171" s="23">
        <f t="shared" ca="1" si="36"/>
        <v>455.03506714080595</v>
      </c>
      <c r="U171" s="23">
        <f t="shared" ca="1" si="37"/>
        <v>364.0894405178945</v>
      </c>
    </row>
    <row r="172" spans="5:21">
      <c r="E172" s="22">
        <v>170</v>
      </c>
      <c r="F172" s="22">
        <f t="shared" ca="1" si="28"/>
        <v>6.6459237913549463E-2</v>
      </c>
      <c r="G172" s="22">
        <f t="shared" ca="1" si="29"/>
        <v>0.67779162074135202</v>
      </c>
      <c r="H172" s="22">
        <f t="shared" ca="1" si="30"/>
        <v>6.7779162074135204</v>
      </c>
      <c r="I172" s="22">
        <f t="shared" ca="1" si="38"/>
        <v>41.89556015645978</v>
      </c>
      <c r="J172" s="22">
        <f t="shared" ca="1" si="39"/>
        <v>412.37347481347319</v>
      </c>
      <c r="K172" s="22">
        <f t="shared" ca="1" si="31"/>
        <v>419.15139102088671</v>
      </c>
      <c r="L172" s="22">
        <f t="shared" ca="1" si="32"/>
        <v>377.25583086442691</v>
      </c>
      <c r="N172" s="23">
        <v>170</v>
      </c>
      <c r="O172" s="23">
        <f t="shared" ca="1" si="33"/>
        <v>0.30009875917243878</v>
      </c>
      <c r="P172" s="23">
        <f t="shared" ca="1" si="34"/>
        <v>0.60182183062899819</v>
      </c>
      <c r="Q172" s="23">
        <f t="shared" ca="1" si="35"/>
        <v>3.0091091531449909</v>
      </c>
      <c r="R172" s="23">
        <f t="shared" ca="1" si="40"/>
        <v>91.54744845354044</v>
      </c>
      <c r="S172" s="23">
        <f t="shared" ca="1" si="41"/>
        <v>455.03506714080595</v>
      </c>
      <c r="T172" s="23">
        <f t="shared" ca="1" si="36"/>
        <v>458.04417629395095</v>
      </c>
      <c r="U172" s="23">
        <f t="shared" ca="1" si="37"/>
        <v>366.49672784041053</v>
      </c>
    </row>
    <row r="173" spans="5:21">
      <c r="E173" s="22">
        <v>171</v>
      </c>
      <c r="F173" s="22">
        <f t="shared" ca="1" si="28"/>
        <v>0.63990928333925046</v>
      </c>
      <c r="G173" s="22">
        <f t="shared" ca="1" si="29"/>
        <v>0.11160721436439544</v>
      </c>
      <c r="H173" s="22">
        <f t="shared" ca="1" si="30"/>
        <v>1.1160721436439545</v>
      </c>
      <c r="I173" s="22">
        <f t="shared" ca="1" si="38"/>
        <v>42.007167370824178</v>
      </c>
      <c r="J173" s="22">
        <f t="shared" ca="1" si="39"/>
        <v>419.15139102088671</v>
      </c>
      <c r="K173" s="22">
        <f t="shared" ca="1" si="31"/>
        <v>420.26746316453068</v>
      </c>
      <c r="L173" s="22">
        <f t="shared" ca="1" si="32"/>
        <v>378.26029579370652</v>
      </c>
      <c r="N173" s="23">
        <v>171</v>
      </c>
      <c r="O173" s="23">
        <f t="shared" ca="1" si="33"/>
        <v>0.26091578735742893</v>
      </c>
      <c r="P173" s="23">
        <f t="shared" ca="1" si="34"/>
        <v>0.67177878876316777</v>
      </c>
      <c r="Q173" s="23">
        <f t="shared" ca="1" si="35"/>
        <v>3.3588939438158389</v>
      </c>
      <c r="R173" s="23">
        <f t="shared" ca="1" si="40"/>
        <v>92.219227242303603</v>
      </c>
      <c r="S173" s="23">
        <f t="shared" ca="1" si="41"/>
        <v>458.04417629395095</v>
      </c>
      <c r="T173" s="23">
        <f t="shared" ca="1" si="36"/>
        <v>461.40307023776677</v>
      </c>
      <c r="U173" s="23">
        <f t="shared" ca="1" si="37"/>
        <v>369.18384299546318</v>
      </c>
    </row>
    <row r="174" spans="5:21">
      <c r="E174" s="22">
        <v>172</v>
      </c>
      <c r="F174" s="22">
        <f t="shared" ca="1" si="28"/>
        <v>0.57678380365364412</v>
      </c>
      <c r="G174" s="22">
        <f t="shared" ca="1" si="29"/>
        <v>0.13757194326574562</v>
      </c>
      <c r="H174" s="22">
        <f t="shared" ca="1" si="30"/>
        <v>1.3757194326574562</v>
      </c>
      <c r="I174" s="22">
        <f t="shared" ca="1" si="38"/>
        <v>42.144739314089925</v>
      </c>
      <c r="J174" s="22">
        <f t="shared" ca="1" si="39"/>
        <v>420.26746316453068</v>
      </c>
      <c r="K174" s="22">
        <f t="shared" ca="1" si="31"/>
        <v>421.64318259718812</v>
      </c>
      <c r="L174" s="22">
        <f t="shared" ca="1" si="32"/>
        <v>379.4984432830982</v>
      </c>
      <c r="N174" s="23">
        <v>172</v>
      </c>
      <c r="O174" s="23">
        <f t="shared" ca="1" si="33"/>
        <v>0.93022893060145295</v>
      </c>
      <c r="P174" s="23">
        <f t="shared" ca="1" si="34"/>
        <v>3.6162280595333836E-2</v>
      </c>
      <c r="Q174" s="23">
        <f t="shared" ca="1" si="35"/>
        <v>0.18081140297666917</v>
      </c>
      <c r="R174" s="23">
        <f t="shared" ca="1" si="40"/>
        <v>92.255389522898938</v>
      </c>
      <c r="S174" s="23">
        <f t="shared" ca="1" si="41"/>
        <v>461.40307023776677</v>
      </c>
      <c r="T174" s="23">
        <f t="shared" ca="1" si="36"/>
        <v>461.58388164074341</v>
      </c>
      <c r="U174" s="23">
        <f t="shared" ca="1" si="37"/>
        <v>369.32849211784446</v>
      </c>
    </row>
    <row r="175" spans="5:21">
      <c r="E175" s="22">
        <v>173</v>
      </c>
      <c r="F175" s="22">
        <f t="shared" ca="1" si="28"/>
        <v>0.26845673057016117</v>
      </c>
      <c r="G175" s="22">
        <f t="shared" ca="1" si="29"/>
        <v>0.32876638261463637</v>
      </c>
      <c r="H175" s="22">
        <f t="shared" ca="1" si="30"/>
        <v>3.2876638261463635</v>
      </c>
      <c r="I175" s="22">
        <f t="shared" ca="1" si="38"/>
        <v>42.473505696704564</v>
      </c>
      <c r="J175" s="22">
        <f t="shared" ca="1" si="39"/>
        <v>421.64318259718812</v>
      </c>
      <c r="K175" s="22">
        <f t="shared" ca="1" si="31"/>
        <v>424.93084642333446</v>
      </c>
      <c r="L175" s="22">
        <f t="shared" ca="1" si="32"/>
        <v>382.45734072662992</v>
      </c>
      <c r="N175" s="23">
        <v>173</v>
      </c>
      <c r="O175" s="23">
        <f t="shared" ca="1" si="33"/>
        <v>0.82700599464725066</v>
      </c>
      <c r="P175" s="23">
        <f t="shared" ca="1" si="34"/>
        <v>9.4971667659075248E-2</v>
      </c>
      <c r="Q175" s="23">
        <f t="shared" ca="1" si="35"/>
        <v>0.47485833829537627</v>
      </c>
      <c r="R175" s="23">
        <f t="shared" ca="1" si="40"/>
        <v>92.350361190558019</v>
      </c>
      <c r="S175" s="23">
        <f t="shared" ca="1" si="41"/>
        <v>461.58388164074341</v>
      </c>
      <c r="T175" s="23">
        <f t="shared" ca="1" si="36"/>
        <v>462.05873997903876</v>
      </c>
      <c r="U175" s="23">
        <f t="shared" ca="1" si="37"/>
        <v>369.70837878848073</v>
      </c>
    </row>
    <row r="176" spans="5:21">
      <c r="E176" s="22">
        <v>174</v>
      </c>
      <c r="F176" s="22">
        <f t="shared" ca="1" si="28"/>
        <v>0.48256991219794121</v>
      </c>
      <c r="G176" s="22">
        <f t="shared" ca="1" si="29"/>
        <v>0.18215736823811071</v>
      </c>
      <c r="H176" s="22">
        <f t="shared" ca="1" si="30"/>
        <v>1.8215736823811071</v>
      </c>
      <c r="I176" s="22">
        <f t="shared" ca="1" si="38"/>
        <v>42.655663064942672</v>
      </c>
      <c r="J176" s="22">
        <f t="shared" ca="1" si="39"/>
        <v>424.93084642333446</v>
      </c>
      <c r="K176" s="22">
        <f t="shared" ca="1" si="31"/>
        <v>426.75242010571554</v>
      </c>
      <c r="L176" s="22">
        <f t="shared" ca="1" si="32"/>
        <v>384.0967570407729</v>
      </c>
      <c r="N176" s="23">
        <v>174</v>
      </c>
      <c r="O176" s="23">
        <f t="shared" ca="1" si="33"/>
        <v>0.69601336357996413</v>
      </c>
      <c r="P176" s="23">
        <f t="shared" ca="1" si="34"/>
        <v>0.18119320914306003</v>
      </c>
      <c r="Q176" s="23">
        <f t="shared" ca="1" si="35"/>
        <v>0.90596604571530015</v>
      </c>
      <c r="R176" s="23">
        <f t="shared" ca="1" si="40"/>
        <v>92.531554399701079</v>
      </c>
      <c r="S176" s="23">
        <f t="shared" ca="1" si="41"/>
        <v>462.05873997903876</v>
      </c>
      <c r="T176" s="23">
        <f t="shared" ca="1" si="36"/>
        <v>462.96470602475404</v>
      </c>
      <c r="U176" s="23">
        <f t="shared" ca="1" si="37"/>
        <v>370.43315162505297</v>
      </c>
    </row>
    <row r="177" spans="5:21">
      <c r="E177" s="22">
        <v>175</v>
      </c>
      <c r="F177" s="22">
        <f t="shared" ca="1" si="28"/>
        <v>0.46924973074939336</v>
      </c>
      <c r="G177" s="22">
        <f t="shared" ca="1" si="29"/>
        <v>0.18915504432623395</v>
      </c>
      <c r="H177" s="22">
        <f t="shared" ca="1" si="30"/>
        <v>1.8915504432623396</v>
      </c>
      <c r="I177" s="22">
        <f t="shared" ca="1" si="38"/>
        <v>42.844818109268907</v>
      </c>
      <c r="J177" s="22">
        <f t="shared" ca="1" si="39"/>
        <v>426.75242010571554</v>
      </c>
      <c r="K177" s="22">
        <f t="shared" ca="1" si="31"/>
        <v>428.6439705489779</v>
      </c>
      <c r="L177" s="22">
        <f t="shared" ca="1" si="32"/>
        <v>385.79915243970902</v>
      </c>
      <c r="N177" s="23">
        <v>175</v>
      </c>
      <c r="O177" s="23">
        <f t="shared" ca="1" si="33"/>
        <v>0.93161944807654351</v>
      </c>
      <c r="P177" s="23">
        <f t="shared" ca="1" si="34"/>
        <v>3.5415432597639705E-2</v>
      </c>
      <c r="Q177" s="23">
        <f t="shared" ca="1" si="35"/>
        <v>0.17707716298819853</v>
      </c>
      <c r="R177" s="23">
        <f t="shared" ca="1" si="40"/>
        <v>92.566969832298724</v>
      </c>
      <c r="S177" s="23">
        <f t="shared" ca="1" si="41"/>
        <v>462.96470602475404</v>
      </c>
      <c r="T177" s="23">
        <f t="shared" ca="1" si="36"/>
        <v>463.14178318774225</v>
      </c>
      <c r="U177" s="23">
        <f t="shared" ca="1" si="37"/>
        <v>370.57481335544355</v>
      </c>
    </row>
    <row r="178" spans="5:21">
      <c r="E178" s="22">
        <v>176</v>
      </c>
      <c r="F178" s="22">
        <f t="shared" ca="1" si="28"/>
        <v>0.63617450611898718</v>
      </c>
      <c r="G178" s="22">
        <f t="shared" ca="1" si="29"/>
        <v>0.11307059314682023</v>
      </c>
      <c r="H178" s="22">
        <f t="shared" ca="1" si="30"/>
        <v>1.1307059314682024</v>
      </c>
      <c r="I178" s="22">
        <f t="shared" ca="1" si="38"/>
        <v>42.95788870241573</v>
      </c>
      <c r="J178" s="22">
        <f t="shared" ca="1" si="39"/>
        <v>428.6439705489779</v>
      </c>
      <c r="K178" s="22">
        <f t="shared" ca="1" si="31"/>
        <v>429.77467648044609</v>
      </c>
      <c r="L178" s="22">
        <f t="shared" ca="1" si="32"/>
        <v>386.81678777803035</v>
      </c>
      <c r="N178" s="23">
        <v>176</v>
      </c>
      <c r="O178" s="23">
        <f t="shared" ca="1" si="33"/>
        <v>0.84974862671495577</v>
      </c>
      <c r="P178" s="23">
        <f t="shared" ca="1" si="34"/>
        <v>8.1407353256003151E-2</v>
      </c>
      <c r="Q178" s="23">
        <f t="shared" ca="1" si="35"/>
        <v>0.40703676628001573</v>
      </c>
      <c r="R178" s="23">
        <f t="shared" ca="1" si="40"/>
        <v>92.648377185554722</v>
      </c>
      <c r="S178" s="23">
        <f t="shared" ca="1" si="41"/>
        <v>463.14178318774225</v>
      </c>
      <c r="T178" s="23">
        <f t="shared" ca="1" si="36"/>
        <v>463.54881995402229</v>
      </c>
      <c r="U178" s="23">
        <f t="shared" ca="1" si="37"/>
        <v>370.90044276846754</v>
      </c>
    </row>
    <row r="179" spans="5:21">
      <c r="E179" s="22">
        <v>177</v>
      </c>
      <c r="F179" s="22">
        <f t="shared" ca="1" si="28"/>
        <v>0.47736096277991213</v>
      </c>
      <c r="G179" s="22">
        <f t="shared" ca="1" si="29"/>
        <v>0.18487058472149925</v>
      </c>
      <c r="H179" s="22">
        <f t="shared" ca="1" si="30"/>
        <v>1.8487058472149926</v>
      </c>
      <c r="I179" s="22">
        <f t="shared" ca="1" si="38"/>
        <v>43.142759287137231</v>
      </c>
      <c r="J179" s="22">
        <f t="shared" ca="1" si="39"/>
        <v>429.77467648044609</v>
      </c>
      <c r="K179" s="22">
        <f t="shared" ca="1" si="31"/>
        <v>431.62338232766109</v>
      </c>
      <c r="L179" s="22">
        <f t="shared" ca="1" si="32"/>
        <v>388.48062304052388</v>
      </c>
      <c r="N179" s="23">
        <v>177</v>
      </c>
      <c r="O179" s="23">
        <f t="shared" ca="1" si="33"/>
        <v>0.70675916051202547</v>
      </c>
      <c r="P179" s="23">
        <f t="shared" ca="1" si="34"/>
        <v>0.17353266051609756</v>
      </c>
      <c r="Q179" s="23">
        <f t="shared" ca="1" si="35"/>
        <v>0.86766330258048785</v>
      </c>
      <c r="R179" s="23">
        <f t="shared" ca="1" si="40"/>
        <v>92.821909846070824</v>
      </c>
      <c r="S179" s="23">
        <f t="shared" ca="1" si="41"/>
        <v>463.54881995402229</v>
      </c>
      <c r="T179" s="23">
        <f t="shared" ca="1" si="36"/>
        <v>464.41648325660276</v>
      </c>
      <c r="U179" s="23">
        <f t="shared" ca="1" si="37"/>
        <v>371.59457341053195</v>
      </c>
    </row>
    <row r="180" spans="5:21">
      <c r="E180" s="22">
        <v>178</v>
      </c>
      <c r="F180" s="22">
        <f t="shared" ca="1" si="28"/>
        <v>0.96770439745736414</v>
      </c>
      <c r="G180" s="22">
        <f t="shared" ca="1" si="29"/>
        <v>8.2071532173430117E-3</v>
      </c>
      <c r="H180" s="22">
        <f t="shared" ca="1" si="30"/>
        <v>8.207153217343012E-2</v>
      </c>
      <c r="I180" s="22">
        <f t="shared" ca="1" si="38"/>
        <v>43.150966440354573</v>
      </c>
      <c r="J180" s="22">
        <f t="shared" ca="1" si="39"/>
        <v>431.62338232766109</v>
      </c>
      <c r="K180" s="22">
        <f t="shared" ca="1" si="31"/>
        <v>431.70545385983451</v>
      </c>
      <c r="L180" s="22">
        <f t="shared" ca="1" si="32"/>
        <v>388.55448741947993</v>
      </c>
      <c r="N180" s="23">
        <v>178</v>
      </c>
      <c r="O180" s="23">
        <f t="shared" ca="1" si="33"/>
        <v>0.6806644429887192</v>
      </c>
      <c r="P180" s="23">
        <f t="shared" ca="1" si="34"/>
        <v>0.19234291792137309</v>
      </c>
      <c r="Q180" s="23">
        <f t="shared" ca="1" si="35"/>
        <v>0.96171458960686551</v>
      </c>
      <c r="R180" s="23">
        <f t="shared" ca="1" si="40"/>
        <v>93.014252763992204</v>
      </c>
      <c r="S180" s="23">
        <f t="shared" ca="1" si="41"/>
        <v>464.41648325660276</v>
      </c>
      <c r="T180" s="23">
        <f t="shared" ca="1" si="36"/>
        <v>465.37819784620962</v>
      </c>
      <c r="U180" s="23">
        <f t="shared" ca="1" si="37"/>
        <v>372.36394508221741</v>
      </c>
    </row>
    <row r="181" spans="5:21">
      <c r="E181" s="22">
        <v>179</v>
      </c>
      <c r="F181" s="22">
        <f t="shared" ca="1" si="28"/>
        <v>0.32845758972334016</v>
      </c>
      <c r="G181" s="22">
        <f t="shared" ca="1" si="29"/>
        <v>0.27833688805321016</v>
      </c>
      <c r="H181" s="22">
        <f t="shared" ca="1" si="30"/>
        <v>2.7833688805321017</v>
      </c>
      <c r="I181" s="22">
        <f t="shared" ca="1" si="38"/>
        <v>43.429303328407784</v>
      </c>
      <c r="J181" s="22">
        <f t="shared" ca="1" si="39"/>
        <v>431.70545385983451</v>
      </c>
      <c r="K181" s="22">
        <f t="shared" ca="1" si="31"/>
        <v>434.48882274036663</v>
      </c>
      <c r="L181" s="22">
        <f t="shared" ca="1" si="32"/>
        <v>391.05951941195883</v>
      </c>
      <c r="N181" s="23">
        <v>179</v>
      </c>
      <c r="O181" s="23">
        <f t="shared" ca="1" si="33"/>
        <v>0.96410893822008614</v>
      </c>
      <c r="P181" s="23">
        <f t="shared" ca="1" si="34"/>
        <v>1.8275492151984027E-2</v>
      </c>
      <c r="Q181" s="23">
        <f t="shared" ca="1" si="35"/>
        <v>9.1377460759920134E-2</v>
      </c>
      <c r="R181" s="23">
        <f t="shared" ca="1" si="40"/>
        <v>93.03252825614419</v>
      </c>
      <c r="S181" s="23">
        <f t="shared" ca="1" si="41"/>
        <v>465.37819784620962</v>
      </c>
      <c r="T181" s="23">
        <f t="shared" ca="1" si="36"/>
        <v>465.46957530696955</v>
      </c>
      <c r="U181" s="23">
        <f t="shared" ca="1" si="37"/>
        <v>372.43704705082536</v>
      </c>
    </row>
    <row r="182" spans="5:21">
      <c r="E182" s="22">
        <v>180</v>
      </c>
      <c r="F182" s="22">
        <f t="shared" ca="1" si="28"/>
        <v>0.69064092658112086</v>
      </c>
      <c r="G182" s="22">
        <f t="shared" ca="1" si="29"/>
        <v>9.2533808357246908E-2</v>
      </c>
      <c r="H182" s="22">
        <f t="shared" ca="1" si="30"/>
        <v>0.92533808357246905</v>
      </c>
      <c r="I182" s="22">
        <f t="shared" ca="1" si="38"/>
        <v>43.521837136765029</v>
      </c>
      <c r="J182" s="22">
        <f t="shared" ca="1" si="39"/>
        <v>434.48882274036663</v>
      </c>
      <c r="K182" s="22">
        <f t="shared" ca="1" si="31"/>
        <v>435.41416082393908</v>
      </c>
      <c r="L182" s="22">
        <f t="shared" ca="1" si="32"/>
        <v>391.89232368717404</v>
      </c>
      <c r="N182" s="23">
        <v>180</v>
      </c>
      <c r="O182" s="23">
        <f t="shared" ca="1" si="33"/>
        <v>0.44902876945883974</v>
      </c>
      <c r="P182" s="23">
        <f t="shared" ca="1" si="34"/>
        <v>0.40033415938699651</v>
      </c>
      <c r="Q182" s="23">
        <f t="shared" ca="1" si="35"/>
        <v>2.0016707969349827</v>
      </c>
      <c r="R182" s="23">
        <f t="shared" ca="1" si="40"/>
        <v>93.43286241553119</v>
      </c>
      <c r="S182" s="23">
        <f t="shared" ca="1" si="41"/>
        <v>465.46957530696955</v>
      </c>
      <c r="T182" s="23">
        <f t="shared" ca="1" si="36"/>
        <v>467.47124610390455</v>
      </c>
      <c r="U182" s="23">
        <f t="shared" ca="1" si="37"/>
        <v>374.03838368837336</v>
      </c>
    </row>
    <row r="183" spans="5:21">
      <c r="E183" s="22">
        <v>181</v>
      </c>
      <c r="F183" s="22">
        <f t="shared" ca="1" si="28"/>
        <v>3.4857649692154768E-2</v>
      </c>
      <c r="G183" s="22">
        <f t="shared" ca="1" si="29"/>
        <v>0.83912066562531396</v>
      </c>
      <c r="H183" s="22">
        <f t="shared" ca="1" si="30"/>
        <v>8.3912066562531393</v>
      </c>
      <c r="I183" s="22">
        <f t="shared" ca="1" si="38"/>
        <v>44.360957802390345</v>
      </c>
      <c r="J183" s="22">
        <f t="shared" ca="1" si="39"/>
        <v>435.41416082393908</v>
      </c>
      <c r="K183" s="22">
        <f t="shared" ca="1" si="31"/>
        <v>443.80536748019222</v>
      </c>
      <c r="L183" s="22">
        <f t="shared" ca="1" si="32"/>
        <v>399.4444096778019</v>
      </c>
      <c r="N183" s="23">
        <v>181</v>
      </c>
      <c r="O183" s="23">
        <f t="shared" ca="1" si="33"/>
        <v>0.47244692475243844</v>
      </c>
      <c r="P183" s="23">
        <f t="shared" ca="1" si="34"/>
        <v>0.37491493346196669</v>
      </c>
      <c r="Q183" s="23">
        <f t="shared" ca="1" si="35"/>
        <v>1.8745746673098336</v>
      </c>
      <c r="R183" s="23">
        <f t="shared" ca="1" si="40"/>
        <v>93.807777348993156</v>
      </c>
      <c r="S183" s="23">
        <f t="shared" ca="1" si="41"/>
        <v>467.47124610390455</v>
      </c>
      <c r="T183" s="23">
        <f t="shared" ca="1" si="36"/>
        <v>469.34582077121439</v>
      </c>
      <c r="U183" s="23">
        <f t="shared" ca="1" si="37"/>
        <v>375.53804342222122</v>
      </c>
    </row>
    <row r="184" spans="5:21">
      <c r="E184" s="22">
        <v>182</v>
      </c>
      <c r="F184" s="22">
        <f t="shared" ca="1" si="28"/>
        <v>0.74019310056953169</v>
      </c>
      <c r="G184" s="22">
        <f t="shared" ca="1" si="29"/>
        <v>7.5211045027252676E-2</v>
      </c>
      <c r="H184" s="22">
        <f t="shared" ca="1" si="30"/>
        <v>0.75211045027252676</v>
      </c>
      <c r="I184" s="22">
        <f t="shared" ca="1" si="38"/>
        <v>44.436168847417598</v>
      </c>
      <c r="J184" s="22">
        <f t="shared" ca="1" si="39"/>
        <v>443.80536748019222</v>
      </c>
      <c r="K184" s="22">
        <f t="shared" ca="1" si="31"/>
        <v>444.55747793046476</v>
      </c>
      <c r="L184" s="22">
        <f t="shared" ca="1" si="32"/>
        <v>400.12130908304715</v>
      </c>
      <c r="N184" s="23">
        <v>182</v>
      </c>
      <c r="O184" s="23">
        <f t="shared" ca="1" si="33"/>
        <v>0.36740075697090846</v>
      </c>
      <c r="P184" s="23">
        <f t="shared" ca="1" si="34"/>
        <v>0.50065102292890562</v>
      </c>
      <c r="Q184" s="23">
        <f t="shared" ca="1" si="35"/>
        <v>2.5032551146445279</v>
      </c>
      <c r="R184" s="23">
        <f t="shared" ca="1" si="40"/>
        <v>94.308428371922062</v>
      </c>
      <c r="S184" s="23">
        <f t="shared" ca="1" si="41"/>
        <v>469.34582077121439</v>
      </c>
      <c r="T184" s="23">
        <f t="shared" ca="1" si="36"/>
        <v>471.84907588585889</v>
      </c>
      <c r="U184" s="23">
        <f t="shared" ca="1" si="37"/>
        <v>377.54064751393685</v>
      </c>
    </row>
    <row r="185" spans="5:21">
      <c r="E185" s="22">
        <v>183</v>
      </c>
      <c r="F185" s="22">
        <f t="shared" ca="1" si="28"/>
        <v>0.75212549796856731</v>
      </c>
      <c r="G185" s="22">
        <f t="shared" ca="1" si="29"/>
        <v>7.1213020839912544E-2</v>
      </c>
      <c r="H185" s="22">
        <f t="shared" ca="1" si="30"/>
        <v>0.71213020839912544</v>
      </c>
      <c r="I185" s="22">
        <f t="shared" ca="1" si="38"/>
        <v>44.507381868257511</v>
      </c>
      <c r="J185" s="22">
        <f t="shared" ca="1" si="39"/>
        <v>444.55747793046476</v>
      </c>
      <c r="K185" s="22">
        <f t="shared" ca="1" si="31"/>
        <v>445.26960813886387</v>
      </c>
      <c r="L185" s="22">
        <f t="shared" ca="1" si="32"/>
        <v>400.76222627060633</v>
      </c>
      <c r="N185" s="23">
        <v>183</v>
      </c>
      <c r="O185" s="23">
        <f t="shared" ca="1" si="33"/>
        <v>0.99257193067948579</v>
      </c>
      <c r="P185" s="23">
        <f t="shared" ca="1" si="34"/>
        <v>3.7278974053322127E-3</v>
      </c>
      <c r="Q185" s="23">
        <f t="shared" ca="1" si="35"/>
        <v>1.8639487026661062E-2</v>
      </c>
      <c r="R185" s="23">
        <f t="shared" ca="1" si="40"/>
        <v>94.312156269327389</v>
      </c>
      <c r="S185" s="23">
        <f t="shared" ca="1" si="41"/>
        <v>471.84907588585889</v>
      </c>
      <c r="T185" s="23">
        <f t="shared" ca="1" si="36"/>
        <v>471.86771537288553</v>
      </c>
      <c r="U185" s="23">
        <f t="shared" ca="1" si="37"/>
        <v>377.55555910355815</v>
      </c>
    </row>
    <row r="186" spans="5:21">
      <c r="E186" s="22">
        <v>184</v>
      </c>
      <c r="F186" s="22">
        <f t="shared" ca="1" si="28"/>
        <v>0.83866561993103195</v>
      </c>
      <c r="G186" s="22">
        <f t="shared" ca="1" si="29"/>
        <v>4.3985799481412111E-2</v>
      </c>
      <c r="H186" s="22">
        <f t="shared" ca="1" si="30"/>
        <v>0.43985799481412113</v>
      </c>
      <c r="I186" s="22">
        <f t="shared" ca="1" si="38"/>
        <v>44.551367667738923</v>
      </c>
      <c r="J186" s="22">
        <f t="shared" ca="1" si="39"/>
        <v>445.26960813886387</v>
      </c>
      <c r="K186" s="22">
        <f t="shared" ca="1" si="31"/>
        <v>445.70946613367801</v>
      </c>
      <c r="L186" s="22">
        <f t="shared" ca="1" si="32"/>
        <v>401.15809846593908</v>
      </c>
      <c r="N186" s="23">
        <v>184</v>
      </c>
      <c r="O186" s="23">
        <f t="shared" ca="1" si="33"/>
        <v>0.99408285482327507</v>
      </c>
      <c r="P186" s="23">
        <f t="shared" ca="1" si="34"/>
        <v>2.9673604232005189E-3</v>
      </c>
      <c r="Q186" s="23">
        <f t="shared" ca="1" si="35"/>
        <v>1.4836802116002594E-2</v>
      </c>
      <c r="R186" s="23">
        <f t="shared" ca="1" si="40"/>
        <v>94.315123629750587</v>
      </c>
      <c r="S186" s="23">
        <f t="shared" ca="1" si="41"/>
        <v>471.86771537288553</v>
      </c>
      <c r="T186" s="23">
        <f t="shared" ca="1" si="36"/>
        <v>471.88255217500154</v>
      </c>
      <c r="U186" s="23">
        <f t="shared" ca="1" si="37"/>
        <v>377.56742854525095</v>
      </c>
    </row>
    <row r="187" spans="5:21">
      <c r="E187" s="22">
        <v>185</v>
      </c>
      <c r="F187" s="22">
        <f t="shared" ca="1" si="28"/>
        <v>2.7948522427466815E-2</v>
      </c>
      <c r="G187" s="22">
        <f t="shared" ca="1" si="29"/>
        <v>0.89434773640688858</v>
      </c>
      <c r="H187" s="22">
        <f t="shared" ca="1" si="30"/>
        <v>8.9434773640688867</v>
      </c>
      <c r="I187" s="22">
        <f t="shared" ca="1" si="38"/>
        <v>45.445715404145808</v>
      </c>
      <c r="J187" s="22">
        <f t="shared" ca="1" si="39"/>
        <v>445.70946613367801</v>
      </c>
      <c r="K187" s="22">
        <f t="shared" ca="1" si="31"/>
        <v>454.65294349774689</v>
      </c>
      <c r="L187" s="22">
        <f t="shared" ca="1" si="32"/>
        <v>409.20722809360109</v>
      </c>
      <c r="N187" s="23">
        <v>185</v>
      </c>
      <c r="O187" s="23">
        <f t="shared" ca="1" si="33"/>
        <v>0.67879077982834246</v>
      </c>
      <c r="P187" s="23">
        <f t="shared" ca="1" si="34"/>
        <v>0.19372116438018222</v>
      </c>
      <c r="Q187" s="23">
        <f t="shared" ca="1" si="35"/>
        <v>0.96860582190091105</v>
      </c>
      <c r="R187" s="23">
        <f t="shared" ca="1" si="40"/>
        <v>94.508844794130766</v>
      </c>
      <c r="S187" s="23">
        <f t="shared" ca="1" si="41"/>
        <v>471.88255217500154</v>
      </c>
      <c r="T187" s="23">
        <f t="shared" ca="1" si="36"/>
        <v>472.85115799690243</v>
      </c>
      <c r="U187" s="23">
        <f t="shared" ca="1" si="37"/>
        <v>378.34231320277166</v>
      </c>
    </row>
    <row r="188" spans="5:21">
      <c r="E188" s="22">
        <v>186</v>
      </c>
      <c r="F188" s="22">
        <f t="shared" ca="1" si="28"/>
        <v>3.5968842279171964E-2</v>
      </c>
      <c r="G188" s="22">
        <f t="shared" ca="1" si="29"/>
        <v>0.83127555188147761</v>
      </c>
      <c r="H188" s="22">
        <f t="shared" ca="1" si="30"/>
        <v>8.3127555188147753</v>
      </c>
      <c r="I188" s="22">
        <f t="shared" ca="1" si="38"/>
        <v>46.276990956027284</v>
      </c>
      <c r="J188" s="22">
        <f t="shared" ca="1" si="39"/>
        <v>454.65294349774689</v>
      </c>
      <c r="K188" s="22">
        <f t="shared" ca="1" si="31"/>
        <v>462.96569901656164</v>
      </c>
      <c r="L188" s="22">
        <f t="shared" ca="1" si="32"/>
        <v>416.68870806053434</v>
      </c>
      <c r="N188" s="23">
        <v>186</v>
      </c>
      <c r="O188" s="23">
        <f t="shared" ca="1" si="33"/>
        <v>0.96320235452614789</v>
      </c>
      <c r="P188" s="23">
        <f t="shared" ca="1" si="34"/>
        <v>1.8745879973720625E-2</v>
      </c>
      <c r="Q188" s="23">
        <f t="shared" ca="1" si="35"/>
        <v>9.3729399868603125E-2</v>
      </c>
      <c r="R188" s="23">
        <f t="shared" ca="1" si="40"/>
        <v>94.527590674104488</v>
      </c>
      <c r="S188" s="23">
        <f t="shared" ca="1" si="41"/>
        <v>472.85115799690243</v>
      </c>
      <c r="T188" s="23">
        <f t="shared" ca="1" si="36"/>
        <v>472.94488739677104</v>
      </c>
      <c r="U188" s="23">
        <f t="shared" ca="1" si="37"/>
        <v>378.41729672266655</v>
      </c>
    </row>
    <row r="189" spans="5:21">
      <c r="E189" s="22">
        <v>187</v>
      </c>
      <c r="F189" s="22">
        <f t="shared" ca="1" si="28"/>
        <v>0.13683134900845884</v>
      </c>
      <c r="G189" s="22">
        <f t="shared" ca="1" si="29"/>
        <v>0.4972515351570343</v>
      </c>
      <c r="H189" s="22">
        <f t="shared" ca="1" si="30"/>
        <v>4.9725153515703431</v>
      </c>
      <c r="I189" s="22">
        <f t="shared" ca="1" si="38"/>
        <v>46.774242491184317</v>
      </c>
      <c r="J189" s="22">
        <f t="shared" ca="1" si="39"/>
        <v>462.96569901656164</v>
      </c>
      <c r="K189" s="22">
        <f t="shared" ca="1" si="31"/>
        <v>467.93821436813198</v>
      </c>
      <c r="L189" s="22">
        <f t="shared" ca="1" si="32"/>
        <v>421.16397187694764</v>
      </c>
      <c r="N189" s="23">
        <v>187</v>
      </c>
      <c r="O189" s="23">
        <f t="shared" ca="1" si="33"/>
        <v>0.88138294645785753</v>
      </c>
      <c r="P189" s="23">
        <f t="shared" ca="1" si="34"/>
        <v>6.3131537502647481E-2</v>
      </c>
      <c r="Q189" s="23">
        <f t="shared" ca="1" si="35"/>
        <v>0.31565768751323742</v>
      </c>
      <c r="R189" s="23">
        <f t="shared" ca="1" si="40"/>
        <v>94.59072221160713</v>
      </c>
      <c r="S189" s="23">
        <f t="shared" ca="1" si="41"/>
        <v>472.94488739677104</v>
      </c>
      <c r="T189" s="23">
        <f t="shared" ca="1" si="36"/>
        <v>473.26054508428427</v>
      </c>
      <c r="U189" s="23">
        <f t="shared" ca="1" si="37"/>
        <v>378.66982287267717</v>
      </c>
    </row>
    <row r="190" spans="5:21">
      <c r="E190" s="22">
        <v>188</v>
      </c>
      <c r="F190" s="22">
        <f t="shared" ca="1" si="28"/>
        <v>0.36153099988947512</v>
      </c>
      <c r="G190" s="22">
        <f t="shared" ca="1" si="29"/>
        <v>0.25435187189052055</v>
      </c>
      <c r="H190" s="22">
        <f t="shared" ca="1" si="30"/>
        <v>2.5435187189052053</v>
      </c>
      <c r="I190" s="22">
        <f t="shared" ca="1" si="38"/>
        <v>47.028594363074838</v>
      </c>
      <c r="J190" s="22">
        <f t="shared" ca="1" si="39"/>
        <v>467.93821436813198</v>
      </c>
      <c r="K190" s="22">
        <f t="shared" ca="1" si="31"/>
        <v>470.48173308703718</v>
      </c>
      <c r="L190" s="22">
        <f t="shared" ca="1" si="32"/>
        <v>423.45313872396235</v>
      </c>
      <c r="N190" s="23">
        <v>188</v>
      </c>
      <c r="O190" s="23">
        <f t="shared" ca="1" si="33"/>
        <v>0.98131597111471236</v>
      </c>
      <c r="P190" s="23">
        <f t="shared" ca="1" si="34"/>
        <v>9.4303902181039657E-3</v>
      </c>
      <c r="Q190" s="23">
        <f t="shared" ca="1" si="35"/>
        <v>4.7151951090519825E-2</v>
      </c>
      <c r="R190" s="23">
        <f t="shared" ca="1" si="40"/>
        <v>94.600152601825229</v>
      </c>
      <c r="S190" s="23">
        <f t="shared" ca="1" si="41"/>
        <v>473.26054508428427</v>
      </c>
      <c r="T190" s="23">
        <f t="shared" ca="1" si="36"/>
        <v>473.30769703537482</v>
      </c>
      <c r="U190" s="23">
        <f t="shared" ca="1" si="37"/>
        <v>378.70754443354957</v>
      </c>
    </row>
    <row r="191" spans="5:21">
      <c r="E191" s="22">
        <v>189</v>
      </c>
      <c r="F191" s="22">
        <f t="shared" ca="1" si="28"/>
        <v>0.40190317865721037</v>
      </c>
      <c r="G191" s="22">
        <f t="shared" ca="1" si="29"/>
        <v>0.22788601712083453</v>
      </c>
      <c r="H191" s="22">
        <f t="shared" ca="1" si="30"/>
        <v>2.2788601712083452</v>
      </c>
      <c r="I191" s="22">
        <f t="shared" ca="1" si="38"/>
        <v>47.256480380195676</v>
      </c>
      <c r="J191" s="22">
        <f t="shared" ca="1" si="39"/>
        <v>470.48173308703718</v>
      </c>
      <c r="K191" s="22">
        <f t="shared" ca="1" si="31"/>
        <v>472.76059325824554</v>
      </c>
      <c r="L191" s="22">
        <f t="shared" ca="1" si="32"/>
        <v>425.50411287804985</v>
      </c>
      <c r="N191" s="23">
        <v>189</v>
      </c>
      <c r="O191" s="23">
        <f t="shared" ca="1" si="33"/>
        <v>0.40510815032950476</v>
      </c>
      <c r="P191" s="23">
        <f t="shared" ca="1" si="34"/>
        <v>0.45180060483661477</v>
      </c>
      <c r="Q191" s="23">
        <f t="shared" ca="1" si="35"/>
        <v>2.2590030241830741</v>
      </c>
      <c r="R191" s="23">
        <f t="shared" ca="1" si="40"/>
        <v>95.05195320666185</v>
      </c>
      <c r="S191" s="23">
        <f t="shared" ca="1" si="41"/>
        <v>473.30769703537482</v>
      </c>
      <c r="T191" s="23">
        <f t="shared" ca="1" si="36"/>
        <v>475.56670005955789</v>
      </c>
      <c r="U191" s="23">
        <f t="shared" ca="1" si="37"/>
        <v>380.51474685289605</v>
      </c>
    </row>
    <row r="192" spans="5:21">
      <c r="E192" s="22">
        <v>190</v>
      </c>
      <c r="F192" s="22">
        <f t="shared" ca="1" si="28"/>
        <v>0.15869136531205552</v>
      </c>
      <c r="G192" s="22">
        <f t="shared" ca="1" si="29"/>
        <v>0.46019851545043144</v>
      </c>
      <c r="H192" s="22">
        <f t="shared" ca="1" si="30"/>
        <v>4.6019851545043142</v>
      </c>
      <c r="I192" s="22">
        <f t="shared" ca="1" si="38"/>
        <v>47.716678895646105</v>
      </c>
      <c r="J192" s="22">
        <f t="shared" ca="1" si="39"/>
        <v>472.76059325824554</v>
      </c>
      <c r="K192" s="22">
        <f t="shared" ca="1" si="31"/>
        <v>477.36257841274983</v>
      </c>
      <c r="L192" s="22">
        <f t="shared" ca="1" si="32"/>
        <v>429.64589951710371</v>
      </c>
      <c r="N192" s="23">
        <v>190</v>
      </c>
      <c r="O192" s="23">
        <f t="shared" ca="1" si="33"/>
        <v>0.92674342813325739</v>
      </c>
      <c r="P192" s="23">
        <f t="shared" ca="1" si="34"/>
        <v>3.8039264140629775E-2</v>
      </c>
      <c r="Q192" s="23">
        <f t="shared" ca="1" si="35"/>
        <v>0.19019632070314887</v>
      </c>
      <c r="R192" s="23">
        <f t="shared" ca="1" si="40"/>
        <v>95.089992470802486</v>
      </c>
      <c r="S192" s="23">
        <f t="shared" ca="1" si="41"/>
        <v>475.56670005955789</v>
      </c>
      <c r="T192" s="23">
        <f t="shared" ca="1" si="36"/>
        <v>475.75689638026103</v>
      </c>
      <c r="U192" s="23">
        <f t="shared" ca="1" si="37"/>
        <v>380.66690390945854</v>
      </c>
    </row>
    <row r="193" spans="5:21">
      <c r="E193" s="22">
        <v>191</v>
      </c>
      <c r="F193" s="22">
        <f t="shared" ca="1" si="28"/>
        <v>0.23684407188782808</v>
      </c>
      <c r="G193" s="22">
        <f t="shared" ca="1" si="29"/>
        <v>0.36008831972456379</v>
      </c>
      <c r="H193" s="22">
        <f t="shared" ca="1" si="30"/>
        <v>3.6008831972456381</v>
      </c>
      <c r="I193" s="22">
        <f t="shared" ca="1" si="38"/>
        <v>48.076767215370666</v>
      </c>
      <c r="J193" s="22">
        <f t="shared" ca="1" si="39"/>
        <v>477.36257841274983</v>
      </c>
      <c r="K193" s="22">
        <f t="shared" ca="1" si="31"/>
        <v>480.96346160999548</v>
      </c>
      <c r="L193" s="22">
        <f t="shared" ca="1" si="32"/>
        <v>432.88669439462478</v>
      </c>
      <c r="N193" s="23">
        <v>191</v>
      </c>
      <c r="O193" s="23">
        <f t="shared" ca="1" si="33"/>
        <v>0.57736197316638149</v>
      </c>
      <c r="P193" s="23">
        <f t="shared" ca="1" si="34"/>
        <v>0.27464293632856757</v>
      </c>
      <c r="Q193" s="23">
        <f t="shared" ca="1" si="35"/>
        <v>1.3732146816428379</v>
      </c>
      <c r="R193" s="23">
        <f t="shared" ca="1" si="40"/>
        <v>95.364635407131047</v>
      </c>
      <c r="S193" s="23">
        <f t="shared" ca="1" si="41"/>
        <v>475.75689638026103</v>
      </c>
      <c r="T193" s="23">
        <f t="shared" ca="1" si="36"/>
        <v>477.13011106190385</v>
      </c>
      <c r="U193" s="23">
        <f t="shared" ca="1" si="37"/>
        <v>381.76547565477279</v>
      </c>
    </row>
    <row r="194" spans="5:21">
      <c r="E194" s="22">
        <v>192</v>
      </c>
      <c r="F194" s="22">
        <f t="shared" ca="1" si="28"/>
        <v>0.83357043137500131</v>
      </c>
      <c r="G194" s="22">
        <f t="shared" ca="1" si="29"/>
        <v>4.5509269902856003E-2</v>
      </c>
      <c r="H194" s="22">
        <f t="shared" ca="1" si="30"/>
        <v>0.45509269902856003</v>
      </c>
      <c r="I194" s="22">
        <f t="shared" ca="1" si="38"/>
        <v>48.122276485273524</v>
      </c>
      <c r="J194" s="22">
        <f t="shared" ca="1" si="39"/>
        <v>480.96346160999548</v>
      </c>
      <c r="K194" s="22">
        <f t="shared" ca="1" si="31"/>
        <v>481.41855430902405</v>
      </c>
      <c r="L194" s="22">
        <f t="shared" ca="1" si="32"/>
        <v>433.29627782375053</v>
      </c>
      <c r="N194" s="23">
        <v>192</v>
      </c>
      <c r="O194" s="23">
        <f t="shared" ca="1" si="33"/>
        <v>0.39898425188551268</v>
      </c>
      <c r="P194" s="23">
        <f t="shared" ca="1" si="34"/>
        <v>0.45941666591490415</v>
      </c>
      <c r="Q194" s="23">
        <f t="shared" ca="1" si="35"/>
        <v>2.2970833295745208</v>
      </c>
      <c r="R194" s="23">
        <f t="shared" ca="1" si="40"/>
        <v>95.824052073045948</v>
      </c>
      <c r="S194" s="23">
        <f t="shared" ca="1" si="41"/>
        <v>477.13011106190385</v>
      </c>
      <c r="T194" s="23">
        <f t="shared" ca="1" si="36"/>
        <v>479.42719439147839</v>
      </c>
      <c r="U194" s="23">
        <f t="shared" ca="1" si="37"/>
        <v>383.60314231843245</v>
      </c>
    </row>
    <row r="195" spans="5:21">
      <c r="E195" s="22">
        <v>193</v>
      </c>
      <c r="F195" s="22">
        <f t="shared" ca="1" si="28"/>
        <v>0.23359110863356869</v>
      </c>
      <c r="G195" s="22">
        <f t="shared" ca="1" si="29"/>
        <v>0.36354577277718836</v>
      </c>
      <c r="H195" s="22">
        <f t="shared" ca="1" si="30"/>
        <v>3.6354577277718834</v>
      </c>
      <c r="I195" s="22">
        <f t="shared" ca="1" si="38"/>
        <v>48.48582225805071</v>
      </c>
      <c r="J195" s="22">
        <f t="shared" ca="1" si="39"/>
        <v>481.41855430902405</v>
      </c>
      <c r="K195" s="22">
        <f t="shared" ca="1" si="31"/>
        <v>485.05401203679594</v>
      </c>
      <c r="L195" s="22">
        <f t="shared" ca="1" si="32"/>
        <v>436.56818977874525</v>
      </c>
      <c r="N195" s="23">
        <v>193</v>
      </c>
      <c r="O195" s="23">
        <f t="shared" ca="1" si="33"/>
        <v>0.62460997101957194</v>
      </c>
      <c r="P195" s="23">
        <f t="shared" ca="1" si="34"/>
        <v>0.23531393520620089</v>
      </c>
      <c r="Q195" s="23">
        <f t="shared" ca="1" si="35"/>
        <v>1.1765696760310045</v>
      </c>
      <c r="R195" s="23">
        <f t="shared" ca="1" si="40"/>
        <v>96.059366008252155</v>
      </c>
      <c r="S195" s="23">
        <f t="shared" ca="1" si="41"/>
        <v>479.42719439147839</v>
      </c>
      <c r="T195" s="23">
        <f t="shared" ca="1" si="36"/>
        <v>480.60376406750942</v>
      </c>
      <c r="U195" s="23">
        <f t="shared" ca="1" si="37"/>
        <v>384.54439805925728</v>
      </c>
    </row>
    <row r="196" spans="5:21">
      <c r="E196" s="22">
        <v>194</v>
      </c>
      <c r="F196" s="22">
        <f t="shared" ref="F196:F259" ca="1" si="42">RAND()</f>
        <v>0.21077754848360797</v>
      </c>
      <c r="G196" s="22">
        <f t="shared" ref="G196:G259" ca="1" si="43">-$C$8*LN(F196)</f>
        <v>0.38923799355796668</v>
      </c>
      <c r="H196" s="22">
        <f t="shared" ref="H196:H259" ca="1" si="44">-$C$3*LN(F196)</f>
        <v>3.8923799355796667</v>
      </c>
      <c r="I196" s="22">
        <f t="shared" ca="1" si="38"/>
        <v>48.87506025160868</v>
      </c>
      <c r="J196" s="22">
        <f t="shared" ca="1" si="39"/>
        <v>485.05401203679594</v>
      </c>
      <c r="K196" s="22">
        <f t="shared" ref="K196:K259" ca="1" si="45">H196+J196</f>
        <v>488.94639197237558</v>
      </c>
      <c r="L196" s="22">
        <f t="shared" ref="L196:L259" ca="1" si="46">K196-I196</f>
        <v>440.07133172076692</v>
      </c>
      <c r="N196" s="23">
        <v>194</v>
      </c>
      <c r="O196" s="23">
        <f t="shared" ref="O196:O259" ca="1" si="47">RAND()</f>
        <v>0.83146127803806325</v>
      </c>
      <c r="P196" s="23">
        <f t="shared" ref="P196:P259" ca="1" si="48">-$C$13*LN(O196)</f>
        <v>9.2285275119605908E-2</v>
      </c>
      <c r="Q196" s="23">
        <f t="shared" ref="Q196:Q259" ca="1" si="49">-$C$3*LN(O196)</f>
        <v>0.46142637559802957</v>
      </c>
      <c r="R196" s="23">
        <f t="shared" ca="1" si="40"/>
        <v>96.151651283371763</v>
      </c>
      <c r="S196" s="23">
        <f t="shared" ca="1" si="41"/>
        <v>480.60376406750942</v>
      </c>
      <c r="T196" s="23">
        <f t="shared" ref="T196:T259" ca="1" si="50">Q196+S196</f>
        <v>481.06519044310744</v>
      </c>
      <c r="U196" s="23">
        <f t="shared" ref="U196:U259" ca="1" si="51">T196-R196</f>
        <v>384.91353915973571</v>
      </c>
    </row>
    <row r="197" spans="5:21">
      <c r="E197" s="22">
        <v>195</v>
      </c>
      <c r="F197" s="22">
        <f t="shared" ca="1" si="42"/>
        <v>0.12279520096602559</v>
      </c>
      <c r="G197" s="22">
        <f t="shared" ca="1" si="43"/>
        <v>0.5243093360284915</v>
      </c>
      <c r="H197" s="22">
        <f t="shared" ca="1" si="44"/>
        <v>5.2430933602849148</v>
      </c>
      <c r="I197" s="22">
        <f t="shared" ref="I197:I260" ca="1" si="52">I196+G197</f>
        <v>49.399369587637175</v>
      </c>
      <c r="J197" s="22">
        <f t="shared" ref="J197:J260" ca="1" si="53">MAX(I197,K196)</f>
        <v>488.94639197237558</v>
      </c>
      <c r="K197" s="22">
        <f t="shared" ca="1" si="45"/>
        <v>494.18948533266047</v>
      </c>
      <c r="L197" s="22">
        <f t="shared" ca="1" si="46"/>
        <v>444.79011574502329</v>
      </c>
      <c r="N197" s="23">
        <v>195</v>
      </c>
      <c r="O197" s="23">
        <f t="shared" ca="1" si="47"/>
        <v>0.62689402199688271</v>
      </c>
      <c r="P197" s="23">
        <f t="shared" ca="1" si="48"/>
        <v>0.23348888828189354</v>
      </c>
      <c r="Q197" s="23">
        <f t="shared" ca="1" si="49"/>
        <v>1.1674444414094678</v>
      </c>
      <c r="R197" s="23">
        <f t="shared" ref="R197:R260" ca="1" si="54">R196+P197</f>
        <v>96.38514017165366</v>
      </c>
      <c r="S197" s="23">
        <f t="shared" ref="S197:S260" ca="1" si="55">MAX(R197,T196)</f>
        <v>481.06519044310744</v>
      </c>
      <c r="T197" s="23">
        <f t="shared" ca="1" si="50"/>
        <v>482.23263488451693</v>
      </c>
      <c r="U197" s="23">
        <f t="shared" ca="1" si="51"/>
        <v>385.84749471286329</v>
      </c>
    </row>
    <row r="198" spans="5:21">
      <c r="E198" s="22">
        <v>196</v>
      </c>
      <c r="F198" s="22">
        <f t="shared" ca="1" si="42"/>
        <v>1.7657754519987967E-2</v>
      </c>
      <c r="G198" s="22">
        <f t="shared" ca="1" si="43"/>
        <v>1.0091450606285517</v>
      </c>
      <c r="H198" s="22">
        <f t="shared" ca="1" si="44"/>
        <v>10.091450606285516</v>
      </c>
      <c r="I198" s="22">
        <f t="shared" ca="1" si="52"/>
        <v>50.408514648265729</v>
      </c>
      <c r="J198" s="22">
        <f t="shared" ca="1" si="53"/>
        <v>494.18948533266047</v>
      </c>
      <c r="K198" s="22">
        <f t="shared" ca="1" si="45"/>
        <v>504.28093593894596</v>
      </c>
      <c r="L198" s="22">
        <f t="shared" ca="1" si="46"/>
        <v>453.87242129068022</v>
      </c>
      <c r="N198" s="23">
        <v>196</v>
      </c>
      <c r="O198" s="23">
        <f t="shared" ca="1" si="47"/>
        <v>0.86182321321327116</v>
      </c>
      <c r="P198" s="23">
        <f t="shared" ca="1" si="48"/>
        <v>7.4352559215908498E-2</v>
      </c>
      <c r="Q198" s="23">
        <f t="shared" ca="1" si="49"/>
        <v>0.37176279607954249</v>
      </c>
      <c r="R198" s="23">
        <f t="shared" ca="1" si="54"/>
        <v>96.45949273086957</v>
      </c>
      <c r="S198" s="23">
        <f t="shared" ca="1" si="55"/>
        <v>482.23263488451693</v>
      </c>
      <c r="T198" s="23">
        <f t="shared" ca="1" si="50"/>
        <v>482.60439768059649</v>
      </c>
      <c r="U198" s="23">
        <f t="shared" ca="1" si="51"/>
        <v>386.14490494972694</v>
      </c>
    </row>
    <row r="199" spans="5:21">
      <c r="E199" s="22">
        <v>197</v>
      </c>
      <c r="F199" s="22">
        <f t="shared" ca="1" si="42"/>
        <v>8.0232022505368761E-2</v>
      </c>
      <c r="G199" s="22">
        <f t="shared" ca="1" si="43"/>
        <v>0.63070814017315502</v>
      </c>
      <c r="H199" s="22">
        <f t="shared" ca="1" si="44"/>
        <v>6.3070814017315504</v>
      </c>
      <c r="I199" s="22">
        <f t="shared" ca="1" si="52"/>
        <v>51.039222788438884</v>
      </c>
      <c r="J199" s="22">
        <f t="shared" ca="1" si="53"/>
        <v>504.28093593894596</v>
      </c>
      <c r="K199" s="22">
        <f t="shared" ca="1" si="45"/>
        <v>510.58801734067748</v>
      </c>
      <c r="L199" s="22">
        <f t="shared" ca="1" si="46"/>
        <v>459.54879455223858</v>
      </c>
      <c r="N199" s="23">
        <v>197</v>
      </c>
      <c r="O199" s="23">
        <f t="shared" ca="1" si="47"/>
        <v>0.90224775740702678</v>
      </c>
      <c r="P199" s="23">
        <f t="shared" ca="1" si="48"/>
        <v>5.143306050920407E-2</v>
      </c>
      <c r="Q199" s="23">
        <f t="shared" ca="1" si="49"/>
        <v>0.25716530254602032</v>
      </c>
      <c r="R199" s="23">
        <f t="shared" ca="1" si="54"/>
        <v>96.510925791378767</v>
      </c>
      <c r="S199" s="23">
        <f t="shared" ca="1" si="55"/>
        <v>482.60439768059649</v>
      </c>
      <c r="T199" s="23">
        <f t="shared" ca="1" si="50"/>
        <v>482.86156298314251</v>
      </c>
      <c r="U199" s="23">
        <f t="shared" ca="1" si="51"/>
        <v>386.35063719176372</v>
      </c>
    </row>
    <row r="200" spans="5:21">
      <c r="E200" s="22">
        <v>198</v>
      </c>
      <c r="F200" s="22">
        <f t="shared" ca="1" si="42"/>
        <v>0.49007497561839131</v>
      </c>
      <c r="G200" s="22">
        <f t="shared" ca="1" si="43"/>
        <v>0.17829922202910511</v>
      </c>
      <c r="H200" s="22">
        <f t="shared" ca="1" si="44"/>
        <v>1.7829922202910511</v>
      </c>
      <c r="I200" s="22">
        <f t="shared" ca="1" si="52"/>
        <v>51.217522010467988</v>
      </c>
      <c r="J200" s="22">
        <f t="shared" ca="1" si="53"/>
        <v>510.58801734067748</v>
      </c>
      <c r="K200" s="22">
        <f t="shared" ca="1" si="45"/>
        <v>512.37100956096856</v>
      </c>
      <c r="L200" s="22">
        <f t="shared" ca="1" si="46"/>
        <v>461.15348755050059</v>
      </c>
      <c r="N200" s="23">
        <v>198</v>
      </c>
      <c r="O200" s="23">
        <f t="shared" ca="1" si="47"/>
        <v>0.25442775398014716</v>
      </c>
      <c r="P200" s="23">
        <f t="shared" ca="1" si="48"/>
        <v>0.68436917881638792</v>
      </c>
      <c r="Q200" s="23">
        <f t="shared" ca="1" si="49"/>
        <v>3.4218458940819394</v>
      </c>
      <c r="R200" s="23">
        <f t="shared" ca="1" si="54"/>
        <v>97.19529497019515</v>
      </c>
      <c r="S200" s="23">
        <f t="shared" ca="1" si="55"/>
        <v>482.86156298314251</v>
      </c>
      <c r="T200" s="23">
        <f t="shared" ca="1" si="50"/>
        <v>486.28340887722442</v>
      </c>
      <c r="U200" s="23">
        <f t="shared" ca="1" si="51"/>
        <v>389.08811390702925</v>
      </c>
    </row>
    <row r="201" spans="5:21">
      <c r="E201" s="22">
        <v>199</v>
      </c>
      <c r="F201" s="22">
        <f t="shared" ca="1" si="42"/>
        <v>0.82068692921433273</v>
      </c>
      <c r="G201" s="22">
        <f t="shared" ca="1" si="43"/>
        <v>4.9403392715030581E-2</v>
      </c>
      <c r="H201" s="22">
        <f t="shared" ca="1" si="44"/>
        <v>0.49403392715030581</v>
      </c>
      <c r="I201" s="22">
        <f t="shared" ca="1" si="52"/>
        <v>51.266925403183016</v>
      </c>
      <c r="J201" s="22">
        <f t="shared" ca="1" si="53"/>
        <v>512.37100956096856</v>
      </c>
      <c r="K201" s="22">
        <f t="shared" ca="1" si="45"/>
        <v>512.86504348811889</v>
      </c>
      <c r="L201" s="22">
        <f t="shared" ca="1" si="46"/>
        <v>461.59811808493589</v>
      </c>
      <c r="N201" s="23">
        <v>199</v>
      </c>
      <c r="O201" s="23">
        <f t="shared" ca="1" si="47"/>
        <v>0.34138483423044175</v>
      </c>
      <c r="P201" s="23">
        <f t="shared" ca="1" si="48"/>
        <v>0.53737244594888511</v>
      </c>
      <c r="Q201" s="23">
        <f t="shared" ca="1" si="49"/>
        <v>2.6868622297444258</v>
      </c>
      <c r="R201" s="23">
        <f t="shared" ca="1" si="54"/>
        <v>97.732667416144039</v>
      </c>
      <c r="S201" s="23">
        <f t="shared" ca="1" si="55"/>
        <v>486.28340887722442</v>
      </c>
      <c r="T201" s="23">
        <f t="shared" ca="1" si="50"/>
        <v>488.97027110696882</v>
      </c>
      <c r="U201" s="23">
        <f t="shared" ca="1" si="51"/>
        <v>391.23760369082481</v>
      </c>
    </row>
    <row r="202" spans="5:21">
      <c r="E202" s="22">
        <v>200</v>
      </c>
      <c r="F202" s="22">
        <f t="shared" ca="1" si="42"/>
        <v>0.80299159350276861</v>
      </c>
      <c r="G202" s="22">
        <f t="shared" ca="1" si="43"/>
        <v>5.4852758488369041E-2</v>
      </c>
      <c r="H202" s="22">
        <f t="shared" ca="1" si="44"/>
        <v>0.54852758488369036</v>
      </c>
      <c r="I202" s="22">
        <f t="shared" ca="1" si="52"/>
        <v>51.321778161671382</v>
      </c>
      <c r="J202" s="22">
        <f t="shared" ca="1" si="53"/>
        <v>512.86504348811889</v>
      </c>
      <c r="K202" s="22">
        <f t="shared" ca="1" si="45"/>
        <v>513.41357107300257</v>
      </c>
      <c r="L202" s="22">
        <f t="shared" ca="1" si="46"/>
        <v>462.0917929113312</v>
      </c>
      <c r="N202" s="23">
        <v>200</v>
      </c>
      <c r="O202" s="23">
        <f t="shared" ca="1" si="47"/>
        <v>0.25422503705595723</v>
      </c>
      <c r="P202" s="23">
        <f t="shared" ca="1" si="48"/>
        <v>0.68476771577223483</v>
      </c>
      <c r="Q202" s="23">
        <f t="shared" ca="1" si="49"/>
        <v>3.423838578861174</v>
      </c>
      <c r="R202" s="23">
        <f t="shared" ca="1" si="54"/>
        <v>98.417435131916278</v>
      </c>
      <c r="S202" s="23">
        <f t="shared" ca="1" si="55"/>
        <v>488.97027110696882</v>
      </c>
      <c r="T202" s="23">
        <f t="shared" ca="1" si="50"/>
        <v>492.39410968583002</v>
      </c>
      <c r="U202" s="23">
        <f t="shared" ca="1" si="51"/>
        <v>393.97667455391377</v>
      </c>
    </row>
    <row r="203" spans="5:21">
      <c r="E203" s="22">
        <v>201</v>
      </c>
      <c r="F203" s="22">
        <f t="shared" ca="1" si="42"/>
        <v>0.32695667650797222</v>
      </c>
      <c r="G203" s="22">
        <f t="shared" ca="1" si="43"/>
        <v>0.27948190115134103</v>
      </c>
      <c r="H203" s="22">
        <f t="shared" ca="1" si="44"/>
        <v>2.7948190115134102</v>
      </c>
      <c r="I203" s="22">
        <f t="shared" ca="1" si="52"/>
        <v>51.601260062822725</v>
      </c>
      <c r="J203" s="22">
        <f t="shared" ca="1" si="53"/>
        <v>513.41357107300257</v>
      </c>
      <c r="K203" s="22">
        <f t="shared" ca="1" si="45"/>
        <v>516.20839008451594</v>
      </c>
      <c r="L203" s="22">
        <f t="shared" ca="1" si="46"/>
        <v>464.60713002169319</v>
      </c>
      <c r="N203" s="23">
        <v>201</v>
      </c>
      <c r="O203" s="23">
        <f t="shared" ca="1" si="47"/>
        <v>0.28639621429688167</v>
      </c>
      <c r="P203" s="23">
        <f t="shared" ca="1" si="48"/>
        <v>0.62518953111007658</v>
      </c>
      <c r="Q203" s="23">
        <f t="shared" ca="1" si="49"/>
        <v>3.1259476555503829</v>
      </c>
      <c r="R203" s="23">
        <f t="shared" ca="1" si="54"/>
        <v>99.042624663026359</v>
      </c>
      <c r="S203" s="23">
        <f t="shared" ca="1" si="55"/>
        <v>492.39410968583002</v>
      </c>
      <c r="T203" s="23">
        <f t="shared" ca="1" si="50"/>
        <v>495.52005734138038</v>
      </c>
      <c r="U203" s="23">
        <f t="shared" ca="1" si="51"/>
        <v>396.47743267835403</v>
      </c>
    </row>
    <row r="204" spans="5:21">
      <c r="E204" s="22">
        <v>202</v>
      </c>
      <c r="F204" s="22">
        <f t="shared" ca="1" si="42"/>
        <v>0.72548538285910347</v>
      </c>
      <c r="G204" s="22">
        <f t="shared" ca="1" si="43"/>
        <v>8.0228588634890324E-2</v>
      </c>
      <c r="H204" s="22">
        <f t="shared" ca="1" si="44"/>
        <v>0.8022858863489033</v>
      </c>
      <c r="I204" s="22">
        <f t="shared" ca="1" si="52"/>
        <v>51.681488651457613</v>
      </c>
      <c r="J204" s="22">
        <f t="shared" ca="1" si="53"/>
        <v>516.20839008451594</v>
      </c>
      <c r="K204" s="22">
        <f t="shared" ca="1" si="45"/>
        <v>517.0106759708649</v>
      </c>
      <c r="L204" s="22">
        <f t="shared" ca="1" si="46"/>
        <v>465.32918731940731</v>
      </c>
      <c r="N204" s="23">
        <v>202</v>
      </c>
      <c r="O204" s="23">
        <f t="shared" ca="1" si="47"/>
        <v>0.9514124947320054</v>
      </c>
      <c r="P204" s="23">
        <f t="shared" ca="1" si="48"/>
        <v>2.4903781037300926E-2</v>
      </c>
      <c r="Q204" s="23">
        <f t="shared" ca="1" si="49"/>
        <v>0.12451890518650463</v>
      </c>
      <c r="R204" s="23">
        <f t="shared" ca="1" si="54"/>
        <v>99.067528444063655</v>
      </c>
      <c r="S204" s="23">
        <f t="shared" ca="1" si="55"/>
        <v>495.52005734138038</v>
      </c>
      <c r="T204" s="23">
        <f t="shared" ca="1" si="50"/>
        <v>495.64457624656688</v>
      </c>
      <c r="U204" s="23">
        <f t="shared" ca="1" si="51"/>
        <v>396.57704780250322</v>
      </c>
    </row>
    <row r="205" spans="5:21">
      <c r="E205" s="22">
        <v>203</v>
      </c>
      <c r="F205" s="22">
        <f t="shared" ca="1" si="42"/>
        <v>0.66170836638436104</v>
      </c>
      <c r="G205" s="22">
        <f t="shared" ca="1" si="43"/>
        <v>0.10323258856785182</v>
      </c>
      <c r="H205" s="22">
        <f t="shared" ca="1" si="44"/>
        <v>1.0323258856785182</v>
      </c>
      <c r="I205" s="22">
        <f t="shared" ca="1" si="52"/>
        <v>51.784721240025462</v>
      </c>
      <c r="J205" s="22">
        <f t="shared" ca="1" si="53"/>
        <v>517.0106759708649</v>
      </c>
      <c r="K205" s="22">
        <f t="shared" ca="1" si="45"/>
        <v>518.04300185654347</v>
      </c>
      <c r="L205" s="22">
        <f t="shared" ca="1" si="46"/>
        <v>466.25828061651799</v>
      </c>
      <c r="N205" s="23">
        <v>203</v>
      </c>
      <c r="O205" s="23">
        <f t="shared" ca="1" si="47"/>
        <v>0.31952024880174168</v>
      </c>
      <c r="P205" s="23">
        <f t="shared" ca="1" si="48"/>
        <v>0.57046731532074113</v>
      </c>
      <c r="Q205" s="23">
        <f t="shared" ca="1" si="49"/>
        <v>2.8523365766037054</v>
      </c>
      <c r="R205" s="23">
        <f t="shared" ca="1" si="54"/>
        <v>99.637995759384395</v>
      </c>
      <c r="S205" s="23">
        <f t="shared" ca="1" si="55"/>
        <v>495.64457624656688</v>
      </c>
      <c r="T205" s="23">
        <f t="shared" ca="1" si="50"/>
        <v>498.49691282317059</v>
      </c>
      <c r="U205" s="23">
        <f t="shared" ca="1" si="51"/>
        <v>398.85891706378618</v>
      </c>
    </row>
    <row r="206" spans="5:21">
      <c r="E206" s="22">
        <v>204</v>
      </c>
      <c r="F206" s="22">
        <f t="shared" ca="1" si="42"/>
        <v>7.0312247486547963E-2</v>
      </c>
      <c r="G206" s="22">
        <f t="shared" ca="1" si="43"/>
        <v>0.6637023194730689</v>
      </c>
      <c r="H206" s="22">
        <f t="shared" ca="1" si="44"/>
        <v>6.6370231947306895</v>
      </c>
      <c r="I206" s="22">
        <f t="shared" ca="1" si="52"/>
        <v>52.448423559498529</v>
      </c>
      <c r="J206" s="22">
        <f t="shared" ca="1" si="53"/>
        <v>518.04300185654347</v>
      </c>
      <c r="K206" s="22">
        <f t="shared" ca="1" si="45"/>
        <v>524.68002505127413</v>
      </c>
      <c r="L206" s="22">
        <f t="shared" ca="1" si="46"/>
        <v>472.23160149177562</v>
      </c>
      <c r="N206" s="23">
        <v>204</v>
      </c>
      <c r="O206" s="23">
        <f t="shared" ca="1" si="47"/>
        <v>0.56921626333730457</v>
      </c>
      <c r="P206" s="23">
        <f t="shared" ca="1" si="48"/>
        <v>0.28174742045123746</v>
      </c>
      <c r="Q206" s="23">
        <f t="shared" ca="1" si="49"/>
        <v>1.4087371022561874</v>
      </c>
      <c r="R206" s="23">
        <f t="shared" ca="1" si="54"/>
        <v>99.919743179835635</v>
      </c>
      <c r="S206" s="23">
        <f t="shared" ca="1" si="55"/>
        <v>498.49691282317059</v>
      </c>
      <c r="T206" s="23">
        <f t="shared" ca="1" si="50"/>
        <v>499.90564992542676</v>
      </c>
      <c r="U206" s="23">
        <f t="shared" ca="1" si="51"/>
        <v>399.98590674559114</v>
      </c>
    </row>
    <row r="207" spans="5:21">
      <c r="E207" s="22">
        <v>205</v>
      </c>
      <c r="F207" s="22">
        <f t="shared" ca="1" si="42"/>
        <v>0.25416927156889035</v>
      </c>
      <c r="G207" s="22">
        <f t="shared" ca="1" si="43"/>
        <v>0.34243870260639109</v>
      </c>
      <c r="H207" s="22">
        <f t="shared" ca="1" si="44"/>
        <v>3.4243870260639109</v>
      </c>
      <c r="I207" s="22">
        <f t="shared" ca="1" si="52"/>
        <v>52.790862262104923</v>
      </c>
      <c r="J207" s="22">
        <f t="shared" ca="1" si="53"/>
        <v>524.68002505127413</v>
      </c>
      <c r="K207" s="22">
        <f t="shared" ca="1" si="45"/>
        <v>528.104412077338</v>
      </c>
      <c r="L207" s="22">
        <f t="shared" ca="1" si="46"/>
        <v>475.31354981523305</v>
      </c>
      <c r="N207" s="23">
        <v>205</v>
      </c>
      <c r="O207" s="23">
        <f t="shared" ca="1" si="47"/>
        <v>0.60844582254600554</v>
      </c>
      <c r="P207" s="23">
        <f t="shared" ca="1" si="48"/>
        <v>0.24842370247692191</v>
      </c>
      <c r="Q207" s="23">
        <f t="shared" ca="1" si="49"/>
        <v>1.2421185123846095</v>
      </c>
      <c r="R207" s="23">
        <f t="shared" ca="1" si="54"/>
        <v>100.16816688231256</v>
      </c>
      <c r="S207" s="23">
        <f t="shared" ca="1" si="55"/>
        <v>499.90564992542676</v>
      </c>
      <c r="T207" s="23">
        <f t="shared" ca="1" si="50"/>
        <v>501.14776843781135</v>
      </c>
      <c r="U207" s="23">
        <f t="shared" ca="1" si="51"/>
        <v>400.97960155549879</v>
      </c>
    </row>
    <row r="208" spans="5:21">
      <c r="E208" s="22">
        <v>206</v>
      </c>
      <c r="F208" s="22">
        <f t="shared" ca="1" si="42"/>
        <v>0.75573258613637528</v>
      </c>
      <c r="G208" s="22">
        <f t="shared" ca="1" si="43"/>
        <v>7.0016921854708383E-2</v>
      </c>
      <c r="H208" s="22">
        <f t="shared" ca="1" si="44"/>
        <v>0.7001692185470838</v>
      </c>
      <c r="I208" s="22">
        <f t="shared" ca="1" si="52"/>
        <v>52.860879183959632</v>
      </c>
      <c r="J208" s="22">
        <f t="shared" ca="1" si="53"/>
        <v>528.104412077338</v>
      </c>
      <c r="K208" s="22">
        <f t="shared" ca="1" si="45"/>
        <v>528.8045812958851</v>
      </c>
      <c r="L208" s="22">
        <f t="shared" ca="1" si="46"/>
        <v>475.94370211192546</v>
      </c>
      <c r="N208" s="23">
        <v>206</v>
      </c>
      <c r="O208" s="23">
        <f t="shared" ca="1" si="47"/>
        <v>0.88390843354411941</v>
      </c>
      <c r="P208" s="23">
        <f t="shared" ca="1" si="48"/>
        <v>6.170090183657076E-2</v>
      </c>
      <c r="Q208" s="23">
        <f t="shared" ca="1" si="49"/>
        <v>0.30850450918285377</v>
      </c>
      <c r="R208" s="23">
        <f t="shared" ca="1" si="54"/>
        <v>100.22986778414914</v>
      </c>
      <c r="S208" s="23">
        <f t="shared" ca="1" si="55"/>
        <v>501.14776843781135</v>
      </c>
      <c r="T208" s="23">
        <f t="shared" ca="1" si="50"/>
        <v>501.4562729469942</v>
      </c>
      <c r="U208" s="23">
        <f t="shared" ca="1" si="51"/>
        <v>401.22640516284508</v>
      </c>
    </row>
    <row r="209" spans="5:21">
      <c r="E209" s="22">
        <v>207</v>
      </c>
      <c r="F209" s="22">
        <f t="shared" ca="1" si="42"/>
        <v>0.71135230242080416</v>
      </c>
      <c r="G209" s="22">
        <f t="shared" ca="1" si="43"/>
        <v>8.5146867299567372E-2</v>
      </c>
      <c r="H209" s="22">
        <f t="shared" ca="1" si="44"/>
        <v>0.85146867299567375</v>
      </c>
      <c r="I209" s="22">
        <f t="shared" ca="1" si="52"/>
        <v>52.946026051259203</v>
      </c>
      <c r="J209" s="22">
        <f t="shared" ca="1" si="53"/>
        <v>528.8045812958851</v>
      </c>
      <c r="K209" s="22">
        <f t="shared" ca="1" si="45"/>
        <v>529.65604996888078</v>
      </c>
      <c r="L209" s="22">
        <f t="shared" ca="1" si="46"/>
        <v>476.71002391762158</v>
      </c>
      <c r="N209" s="23">
        <v>207</v>
      </c>
      <c r="O209" s="23">
        <f t="shared" ca="1" si="47"/>
        <v>0.13258987131559763</v>
      </c>
      <c r="P209" s="23">
        <f t="shared" ca="1" si="48"/>
        <v>1.0102472946998899</v>
      </c>
      <c r="Q209" s="23">
        <f t="shared" ca="1" si="49"/>
        <v>5.0512364734994497</v>
      </c>
      <c r="R209" s="23">
        <f t="shared" ca="1" si="54"/>
        <v>101.24011507884903</v>
      </c>
      <c r="S209" s="23">
        <f t="shared" ca="1" si="55"/>
        <v>501.4562729469942</v>
      </c>
      <c r="T209" s="23">
        <f t="shared" ca="1" si="50"/>
        <v>506.50750942049365</v>
      </c>
      <c r="U209" s="23">
        <f t="shared" ca="1" si="51"/>
        <v>405.2673943416446</v>
      </c>
    </row>
    <row r="210" spans="5:21">
      <c r="E210" s="22">
        <v>208</v>
      </c>
      <c r="F210" s="22">
        <f t="shared" ca="1" si="42"/>
        <v>0.48433005314688315</v>
      </c>
      <c r="G210" s="22">
        <f t="shared" ca="1" si="43"/>
        <v>0.1812471691708295</v>
      </c>
      <c r="H210" s="22">
        <f t="shared" ca="1" si="44"/>
        <v>1.812471691708295</v>
      </c>
      <c r="I210" s="22">
        <f t="shared" ca="1" si="52"/>
        <v>53.127273220430034</v>
      </c>
      <c r="J210" s="22">
        <f t="shared" ca="1" si="53"/>
        <v>529.65604996888078</v>
      </c>
      <c r="K210" s="22">
        <f t="shared" ca="1" si="45"/>
        <v>531.46852166058909</v>
      </c>
      <c r="L210" s="22">
        <f t="shared" ca="1" si="46"/>
        <v>478.34124844015906</v>
      </c>
      <c r="N210" s="23">
        <v>208</v>
      </c>
      <c r="O210" s="23">
        <f t="shared" ca="1" si="47"/>
        <v>0.19943063226668978</v>
      </c>
      <c r="P210" s="23">
        <f t="shared" ca="1" si="48"/>
        <v>0.80614440552651589</v>
      </c>
      <c r="Q210" s="23">
        <f t="shared" ca="1" si="49"/>
        <v>4.0307220276325797</v>
      </c>
      <c r="R210" s="23">
        <f t="shared" ca="1" si="54"/>
        <v>102.04625948437554</v>
      </c>
      <c r="S210" s="23">
        <f t="shared" ca="1" si="55"/>
        <v>506.50750942049365</v>
      </c>
      <c r="T210" s="23">
        <f t="shared" ca="1" si="50"/>
        <v>510.53823144812623</v>
      </c>
      <c r="U210" s="23">
        <f t="shared" ca="1" si="51"/>
        <v>408.4919719637507</v>
      </c>
    </row>
    <row r="211" spans="5:21">
      <c r="E211" s="22">
        <v>209</v>
      </c>
      <c r="F211" s="22">
        <f t="shared" ca="1" si="42"/>
        <v>0.96574528433962026</v>
      </c>
      <c r="G211" s="22">
        <f t="shared" ca="1" si="43"/>
        <v>8.7137900868405078E-3</v>
      </c>
      <c r="H211" s="22">
        <f t="shared" ca="1" si="44"/>
        <v>8.7137900868405074E-2</v>
      </c>
      <c r="I211" s="22">
        <f t="shared" ca="1" si="52"/>
        <v>53.135987010516871</v>
      </c>
      <c r="J211" s="22">
        <f t="shared" ca="1" si="53"/>
        <v>531.46852166058909</v>
      </c>
      <c r="K211" s="22">
        <f t="shared" ca="1" si="45"/>
        <v>531.55565956145745</v>
      </c>
      <c r="L211" s="22">
        <f t="shared" ca="1" si="46"/>
        <v>478.41967255094056</v>
      </c>
      <c r="N211" s="23">
        <v>209</v>
      </c>
      <c r="O211" s="23">
        <f t="shared" ca="1" si="47"/>
        <v>3.0200884934311611E-2</v>
      </c>
      <c r="P211" s="23">
        <f t="shared" ca="1" si="48"/>
        <v>1.7499420262849863</v>
      </c>
      <c r="Q211" s="23">
        <f t="shared" ca="1" si="49"/>
        <v>8.7497101314249317</v>
      </c>
      <c r="R211" s="23">
        <f t="shared" ca="1" si="54"/>
        <v>103.79620151066052</v>
      </c>
      <c r="S211" s="23">
        <f t="shared" ca="1" si="55"/>
        <v>510.53823144812623</v>
      </c>
      <c r="T211" s="23">
        <f t="shared" ca="1" si="50"/>
        <v>519.2879415795511</v>
      </c>
      <c r="U211" s="23">
        <f t="shared" ca="1" si="51"/>
        <v>415.49174006889058</v>
      </c>
    </row>
    <row r="212" spans="5:21">
      <c r="E212" s="22">
        <v>210</v>
      </c>
      <c r="F212" s="22">
        <f t="shared" ca="1" si="42"/>
        <v>0.77089700657401761</v>
      </c>
      <c r="G212" s="22">
        <f t="shared" ca="1" si="43"/>
        <v>6.5050124638016682E-2</v>
      </c>
      <c r="H212" s="22">
        <f t="shared" ca="1" si="44"/>
        <v>0.65050124638016682</v>
      </c>
      <c r="I212" s="22">
        <f t="shared" ca="1" si="52"/>
        <v>53.201037135154891</v>
      </c>
      <c r="J212" s="22">
        <f t="shared" ca="1" si="53"/>
        <v>531.55565956145745</v>
      </c>
      <c r="K212" s="22">
        <f t="shared" ca="1" si="45"/>
        <v>532.20616080783759</v>
      </c>
      <c r="L212" s="22">
        <f t="shared" ca="1" si="46"/>
        <v>479.00512367268271</v>
      </c>
      <c r="N212" s="23">
        <v>210</v>
      </c>
      <c r="O212" s="23">
        <f t="shared" ca="1" si="47"/>
        <v>0.92302259526865915</v>
      </c>
      <c r="P212" s="23">
        <f t="shared" ca="1" si="48"/>
        <v>4.005078226559327E-2</v>
      </c>
      <c r="Q212" s="23">
        <f t="shared" ca="1" si="49"/>
        <v>0.20025391132796636</v>
      </c>
      <c r="R212" s="23">
        <f t="shared" ca="1" si="54"/>
        <v>103.83625229292612</v>
      </c>
      <c r="S212" s="23">
        <f t="shared" ca="1" si="55"/>
        <v>519.2879415795511</v>
      </c>
      <c r="T212" s="23">
        <f t="shared" ca="1" si="50"/>
        <v>519.48819549087909</v>
      </c>
      <c r="U212" s="23">
        <f t="shared" ca="1" si="51"/>
        <v>415.65194319795296</v>
      </c>
    </row>
    <row r="213" spans="5:21">
      <c r="E213" s="22">
        <v>211</v>
      </c>
      <c r="F213" s="22">
        <f t="shared" ca="1" si="42"/>
        <v>0.21167754050896581</v>
      </c>
      <c r="G213" s="22">
        <f t="shared" ca="1" si="43"/>
        <v>0.38817279939844324</v>
      </c>
      <c r="H213" s="22">
        <f t="shared" ca="1" si="44"/>
        <v>3.8817279939844322</v>
      </c>
      <c r="I213" s="22">
        <f t="shared" ca="1" si="52"/>
        <v>53.589209934553331</v>
      </c>
      <c r="J213" s="22">
        <f t="shared" ca="1" si="53"/>
        <v>532.20616080783759</v>
      </c>
      <c r="K213" s="22">
        <f t="shared" ca="1" si="45"/>
        <v>536.08788880182203</v>
      </c>
      <c r="L213" s="22">
        <f t="shared" ca="1" si="46"/>
        <v>482.49867886726872</v>
      </c>
      <c r="N213" s="23">
        <v>211</v>
      </c>
      <c r="O213" s="23">
        <f t="shared" ca="1" si="47"/>
        <v>0.83019326804496363</v>
      </c>
      <c r="P213" s="23">
        <f t="shared" ca="1" si="48"/>
        <v>9.3048376115669851E-2</v>
      </c>
      <c r="Q213" s="23">
        <f t="shared" ca="1" si="49"/>
        <v>0.46524188057834925</v>
      </c>
      <c r="R213" s="23">
        <f t="shared" ca="1" si="54"/>
        <v>103.92930066904179</v>
      </c>
      <c r="S213" s="23">
        <f t="shared" ca="1" si="55"/>
        <v>519.48819549087909</v>
      </c>
      <c r="T213" s="23">
        <f t="shared" ca="1" si="50"/>
        <v>519.95343737145743</v>
      </c>
      <c r="U213" s="23">
        <f t="shared" ca="1" si="51"/>
        <v>416.0241367024156</v>
      </c>
    </row>
    <row r="214" spans="5:21">
      <c r="E214" s="22">
        <v>212</v>
      </c>
      <c r="F214" s="22">
        <f t="shared" ca="1" si="42"/>
        <v>0.52398602630940871</v>
      </c>
      <c r="G214" s="22">
        <f t="shared" ca="1" si="43"/>
        <v>0.16157256559128291</v>
      </c>
      <c r="H214" s="22">
        <f t="shared" ca="1" si="44"/>
        <v>1.6157256559128292</v>
      </c>
      <c r="I214" s="22">
        <f t="shared" ca="1" si="52"/>
        <v>53.750782500144616</v>
      </c>
      <c r="J214" s="22">
        <f t="shared" ca="1" si="53"/>
        <v>536.08788880182203</v>
      </c>
      <c r="K214" s="22">
        <f t="shared" ca="1" si="45"/>
        <v>537.70361445773483</v>
      </c>
      <c r="L214" s="22">
        <f t="shared" ca="1" si="46"/>
        <v>483.95283195759021</v>
      </c>
      <c r="N214" s="23">
        <v>212</v>
      </c>
      <c r="O214" s="23">
        <f t="shared" ca="1" si="47"/>
        <v>0.79958803559273495</v>
      </c>
      <c r="P214" s="23">
        <f t="shared" ca="1" si="48"/>
        <v>0.11182931972920766</v>
      </c>
      <c r="Q214" s="23">
        <f t="shared" ca="1" si="49"/>
        <v>0.55914659864603833</v>
      </c>
      <c r="R214" s="23">
        <f t="shared" ca="1" si="54"/>
        <v>104.041129988771</v>
      </c>
      <c r="S214" s="23">
        <f t="shared" ca="1" si="55"/>
        <v>519.95343737145743</v>
      </c>
      <c r="T214" s="23">
        <f t="shared" ca="1" si="50"/>
        <v>520.51258397010349</v>
      </c>
      <c r="U214" s="23">
        <f t="shared" ca="1" si="51"/>
        <v>416.4714539813325</v>
      </c>
    </row>
    <row r="215" spans="5:21">
      <c r="E215" s="22">
        <v>213</v>
      </c>
      <c r="F215" s="22">
        <f t="shared" ca="1" si="42"/>
        <v>0.16492442420020736</v>
      </c>
      <c r="G215" s="22">
        <f t="shared" ca="1" si="43"/>
        <v>0.45056698629048914</v>
      </c>
      <c r="H215" s="22">
        <f t="shared" ca="1" si="44"/>
        <v>4.5056698629048917</v>
      </c>
      <c r="I215" s="22">
        <f t="shared" ca="1" si="52"/>
        <v>54.201349486435106</v>
      </c>
      <c r="J215" s="22">
        <f t="shared" ca="1" si="53"/>
        <v>537.70361445773483</v>
      </c>
      <c r="K215" s="22">
        <f t="shared" ca="1" si="45"/>
        <v>542.20928432063977</v>
      </c>
      <c r="L215" s="22">
        <f t="shared" ca="1" si="46"/>
        <v>488.00793483420466</v>
      </c>
      <c r="N215" s="23">
        <v>213</v>
      </c>
      <c r="O215" s="23">
        <f t="shared" ca="1" si="47"/>
        <v>0.85889104156797147</v>
      </c>
      <c r="P215" s="23">
        <f t="shared" ca="1" si="48"/>
        <v>7.6056604193317348E-2</v>
      </c>
      <c r="Q215" s="23">
        <f t="shared" ca="1" si="49"/>
        <v>0.38028302096658673</v>
      </c>
      <c r="R215" s="23">
        <f t="shared" ca="1" si="54"/>
        <v>104.11718659296432</v>
      </c>
      <c r="S215" s="23">
        <f t="shared" ca="1" si="55"/>
        <v>520.51258397010349</v>
      </c>
      <c r="T215" s="23">
        <f t="shared" ca="1" si="50"/>
        <v>520.89286699107004</v>
      </c>
      <c r="U215" s="23">
        <f t="shared" ca="1" si="51"/>
        <v>416.77568039810569</v>
      </c>
    </row>
    <row r="216" spans="5:21">
      <c r="E216" s="22">
        <v>214</v>
      </c>
      <c r="F216" s="22">
        <f t="shared" ca="1" si="42"/>
        <v>0.40415180165592424</v>
      </c>
      <c r="G216" s="22">
        <f t="shared" ca="1" si="43"/>
        <v>0.22649118123075251</v>
      </c>
      <c r="H216" s="22">
        <f t="shared" ca="1" si="44"/>
        <v>2.2649118123075249</v>
      </c>
      <c r="I216" s="22">
        <f t="shared" ca="1" si="52"/>
        <v>54.427840667665862</v>
      </c>
      <c r="J216" s="22">
        <f t="shared" ca="1" si="53"/>
        <v>542.20928432063977</v>
      </c>
      <c r="K216" s="22">
        <f t="shared" ca="1" si="45"/>
        <v>544.47419613294733</v>
      </c>
      <c r="L216" s="22">
        <f t="shared" ca="1" si="46"/>
        <v>490.04635546528147</v>
      </c>
      <c r="N216" s="23">
        <v>214</v>
      </c>
      <c r="O216" s="23">
        <f t="shared" ca="1" si="47"/>
        <v>0.91969378270150159</v>
      </c>
      <c r="P216" s="23">
        <f t="shared" ca="1" si="48"/>
        <v>4.1857254616939045E-2</v>
      </c>
      <c r="Q216" s="23">
        <f t="shared" ca="1" si="49"/>
        <v>0.20928627308469522</v>
      </c>
      <c r="R216" s="23">
        <f t="shared" ca="1" si="54"/>
        <v>104.15904384758126</v>
      </c>
      <c r="S216" s="23">
        <f t="shared" ca="1" si="55"/>
        <v>520.89286699107004</v>
      </c>
      <c r="T216" s="23">
        <f t="shared" ca="1" si="50"/>
        <v>521.10215326415471</v>
      </c>
      <c r="U216" s="23">
        <f t="shared" ca="1" si="51"/>
        <v>416.94310941657346</v>
      </c>
    </row>
    <row r="217" spans="5:21">
      <c r="E217" s="22">
        <v>215</v>
      </c>
      <c r="F217" s="22">
        <f t="shared" ca="1" si="42"/>
        <v>0.75929870644220032</v>
      </c>
      <c r="G217" s="22">
        <f t="shared" ca="1" si="43"/>
        <v>6.8840006595814796E-2</v>
      </c>
      <c r="H217" s="22">
        <f t="shared" ca="1" si="44"/>
        <v>0.68840006595814796</v>
      </c>
      <c r="I217" s="22">
        <f t="shared" ca="1" si="52"/>
        <v>54.496680674261675</v>
      </c>
      <c r="J217" s="22">
        <f t="shared" ca="1" si="53"/>
        <v>544.47419613294733</v>
      </c>
      <c r="K217" s="22">
        <f t="shared" ca="1" si="45"/>
        <v>545.16259619890548</v>
      </c>
      <c r="L217" s="22">
        <f t="shared" ca="1" si="46"/>
        <v>490.66591552464382</v>
      </c>
      <c r="N217" s="23">
        <v>215</v>
      </c>
      <c r="O217" s="23">
        <f t="shared" ca="1" si="47"/>
        <v>0.29183612404284809</v>
      </c>
      <c r="P217" s="23">
        <f t="shared" ca="1" si="48"/>
        <v>0.61578142664377233</v>
      </c>
      <c r="Q217" s="23">
        <f t="shared" ca="1" si="49"/>
        <v>3.0789071332188618</v>
      </c>
      <c r="R217" s="23">
        <f t="shared" ca="1" si="54"/>
        <v>104.77482527422504</v>
      </c>
      <c r="S217" s="23">
        <f t="shared" ca="1" si="55"/>
        <v>521.10215326415471</v>
      </c>
      <c r="T217" s="23">
        <f t="shared" ca="1" si="50"/>
        <v>524.18106039737359</v>
      </c>
      <c r="U217" s="23">
        <f t="shared" ca="1" si="51"/>
        <v>419.40623512314858</v>
      </c>
    </row>
    <row r="218" spans="5:21">
      <c r="E218" s="22">
        <v>216</v>
      </c>
      <c r="F218" s="22">
        <f t="shared" ca="1" si="42"/>
        <v>0.19234177762742743</v>
      </c>
      <c r="G218" s="22">
        <f t="shared" ca="1" si="43"/>
        <v>0.41212034940764031</v>
      </c>
      <c r="H218" s="22">
        <f t="shared" ca="1" si="44"/>
        <v>4.1212034940764033</v>
      </c>
      <c r="I218" s="22">
        <f t="shared" ca="1" si="52"/>
        <v>54.908801023669312</v>
      </c>
      <c r="J218" s="22">
        <f t="shared" ca="1" si="53"/>
        <v>545.16259619890548</v>
      </c>
      <c r="K218" s="22">
        <f t="shared" ca="1" si="45"/>
        <v>549.28379969298192</v>
      </c>
      <c r="L218" s="22">
        <f t="shared" ca="1" si="46"/>
        <v>494.37499866931262</v>
      </c>
      <c r="N218" s="23">
        <v>216</v>
      </c>
      <c r="O218" s="23">
        <f t="shared" ca="1" si="47"/>
        <v>5.3082212434107157E-2</v>
      </c>
      <c r="P218" s="23">
        <f t="shared" ca="1" si="48"/>
        <v>1.4679566946309559</v>
      </c>
      <c r="Q218" s="23">
        <f t="shared" ca="1" si="49"/>
        <v>7.33978347315478</v>
      </c>
      <c r="R218" s="23">
        <f t="shared" ca="1" si="54"/>
        <v>106.24278196885599</v>
      </c>
      <c r="S218" s="23">
        <f t="shared" ca="1" si="55"/>
        <v>524.18106039737359</v>
      </c>
      <c r="T218" s="23">
        <f t="shared" ca="1" si="50"/>
        <v>531.52084387052832</v>
      </c>
      <c r="U218" s="23">
        <f t="shared" ca="1" si="51"/>
        <v>425.27806190167234</v>
      </c>
    </row>
    <row r="219" spans="5:21">
      <c r="E219" s="22">
        <v>217</v>
      </c>
      <c r="F219" s="22">
        <f t="shared" ca="1" si="42"/>
        <v>0.67580909585754645</v>
      </c>
      <c r="G219" s="22">
        <f t="shared" ca="1" si="43"/>
        <v>9.7961161349970946E-2</v>
      </c>
      <c r="H219" s="22">
        <f t="shared" ca="1" si="44"/>
        <v>0.97961161349970949</v>
      </c>
      <c r="I219" s="22">
        <f t="shared" ca="1" si="52"/>
        <v>55.006762185019284</v>
      </c>
      <c r="J219" s="22">
        <f t="shared" ca="1" si="53"/>
        <v>549.28379969298192</v>
      </c>
      <c r="K219" s="22">
        <f t="shared" ca="1" si="45"/>
        <v>550.26341130648166</v>
      </c>
      <c r="L219" s="22">
        <f t="shared" ca="1" si="46"/>
        <v>495.25664912146237</v>
      </c>
      <c r="N219" s="23">
        <v>217</v>
      </c>
      <c r="O219" s="23">
        <f t="shared" ca="1" si="47"/>
        <v>0.59925973283216372</v>
      </c>
      <c r="P219" s="23">
        <f t="shared" ca="1" si="48"/>
        <v>0.25603008205524364</v>
      </c>
      <c r="Q219" s="23">
        <f t="shared" ca="1" si="49"/>
        <v>1.2801504102762182</v>
      </c>
      <c r="R219" s="23">
        <f t="shared" ca="1" si="54"/>
        <v>106.49881205091124</v>
      </c>
      <c r="S219" s="23">
        <f t="shared" ca="1" si="55"/>
        <v>531.52084387052832</v>
      </c>
      <c r="T219" s="23">
        <f t="shared" ca="1" si="50"/>
        <v>532.8009942808045</v>
      </c>
      <c r="U219" s="23">
        <f t="shared" ca="1" si="51"/>
        <v>426.30218222989328</v>
      </c>
    </row>
    <row r="220" spans="5:21">
      <c r="E220" s="22">
        <v>218</v>
      </c>
      <c r="F220" s="22">
        <f t="shared" ca="1" si="42"/>
        <v>9.9716313208339957E-2</v>
      </c>
      <c r="G220" s="22">
        <f t="shared" ca="1" si="43"/>
        <v>0.57635649811171585</v>
      </c>
      <c r="H220" s="22">
        <f t="shared" ca="1" si="44"/>
        <v>5.7635649811171588</v>
      </c>
      <c r="I220" s="22">
        <f t="shared" ca="1" si="52"/>
        <v>55.583118683130998</v>
      </c>
      <c r="J220" s="22">
        <f t="shared" ca="1" si="53"/>
        <v>550.26341130648166</v>
      </c>
      <c r="K220" s="22">
        <f t="shared" ca="1" si="45"/>
        <v>556.02697628759881</v>
      </c>
      <c r="L220" s="22">
        <f t="shared" ca="1" si="46"/>
        <v>500.44385760446784</v>
      </c>
      <c r="N220" s="23">
        <v>218</v>
      </c>
      <c r="O220" s="23">
        <f t="shared" ca="1" si="47"/>
        <v>8.6300735645820748E-2</v>
      </c>
      <c r="P220" s="23">
        <f t="shared" ca="1" si="48"/>
        <v>1.2249585783218968</v>
      </c>
      <c r="Q220" s="23">
        <f t="shared" ca="1" si="49"/>
        <v>6.1247928916094843</v>
      </c>
      <c r="R220" s="23">
        <f t="shared" ca="1" si="54"/>
        <v>107.72377062923314</v>
      </c>
      <c r="S220" s="23">
        <f t="shared" ca="1" si="55"/>
        <v>532.8009942808045</v>
      </c>
      <c r="T220" s="23">
        <f t="shared" ca="1" si="50"/>
        <v>538.92578717241395</v>
      </c>
      <c r="U220" s="23">
        <f t="shared" ca="1" si="51"/>
        <v>431.20201654318078</v>
      </c>
    </row>
    <row r="221" spans="5:21">
      <c r="E221" s="22">
        <v>219</v>
      </c>
      <c r="F221" s="22">
        <f t="shared" ca="1" si="42"/>
        <v>0.85110896055713159</v>
      </c>
      <c r="G221" s="22">
        <f t="shared" ca="1" si="43"/>
        <v>4.0303780086865519E-2</v>
      </c>
      <c r="H221" s="22">
        <f t="shared" ca="1" si="44"/>
        <v>0.4030378008686552</v>
      </c>
      <c r="I221" s="22">
        <f t="shared" ca="1" si="52"/>
        <v>55.623422463217864</v>
      </c>
      <c r="J221" s="22">
        <f t="shared" ca="1" si="53"/>
        <v>556.02697628759881</v>
      </c>
      <c r="K221" s="22">
        <f t="shared" ca="1" si="45"/>
        <v>556.43001408846749</v>
      </c>
      <c r="L221" s="22">
        <f t="shared" ca="1" si="46"/>
        <v>500.80659162524961</v>
      </c>
      <c r="N221" s="23">
        <v>219</v>
      </c>
      <c r="O221" s="23">
        <f t="shared" ca="1" si="47"/>
        <v>5.8600582085526098E-2</v>
      </c>
      <c r="P221" s="23">
        <f t="shared" ca="1" si="48"/>
        <v>1.4185053246241999</v>
      </c>
      <c r="Q221" s="23">
        <f t="shared" ca="1" si="49"/>
        <v>7.0925266231209996</v>
      </c>
      <c r="R221" s="23">
        <f t="shared" ca="1" si="54"/>
        <v>109.14227595385735</v>
      </c>
      <c r="S221" s="23">
        <f t="shared" ca="1" si="55"/>
        <v>538.92578717241395</v>
      </c>
      <c r="T221" s="23">
        <f t="shared" ca="1" si="50"/>
        <v>546.01831379553494</v>
      </c>
      <c r="U221" s="23">
        <f t="shared" ca="1" si="51"/>
        <v>436.8760378416776</v>
      </c>
    </row>
    <row r="222" spans="5:21">
      <c r="E222" s="22">
        <v>220</v>
      </c>
      <c r="F222" s="22">
        <f t="shared" ca="1" si="42"/>
        <v>3.0866465485102634E-2</v>
      </c>
      <c r="G222" s="22">
        <f t="shared" ca="1" si="43"/>
        <v>0.86952123594515185</v>
      </c>
      <c r="H222" s="22">
        <f t="shared" ca="1" si="44"/>
        <v>8.6952123594515189</v>
      </c>
      <c r="I222" s="22">
        <f t="shared" ca="1" si="52"/>
        <v>56.492943699163014</v>
      </c>
      <c r="J222" s="22">
        <f t="shared" ca="1" si="53"/>
        <v>556.43001408846749</v>
      </c>
      <c r="K222" s="22">
        <f t="shared" ca="1" si="45"/>
        <v>565.12522644791898</v>
      </c>
      <c r="L222" s="22">
        <f t="shared" ca="1" si="46"/>
        <v>508.63228274875598</v>
      </c>
      <c r="N222" s="23">
        <v>220</v>
      </c>
      <c r="O222" s="23">
        <f t="shared" ca="1" si="47"/>
        <v>0.55937200061620018</v>
      </c>
      <c r="P222" s="23">
        <f t="shared" ca="1" si="48"/>
        <v>0.29047027599714881</v>
      </c>
      <c r="Q222" s="23">
        <f t="shared" ca="1" si="49"/>
        <v>1.4523513799857439</v>
      </c>
      <c r="R222" s="23">
        <f t="shared" ca="1" si="54"/>
        <v>109.4327462298545</v>
      </c>
      <c r="S222" s="23">
        <f t="shared" ca="1" si="55"/>
        <v>546.01831379553494</v>
      </c>
      <c r="T222" s="23">
        <f t="shared" ca="1" si="50"/>
        <v>547.47066517552071</v>
      </c>
      <c r="U222" s="23">
        <f t="shared" ca="1" si="51"/>
        <v>438.03791894566621</v>
      </c>
    </row>
    <row r="223" spans="5:21">
      <c r="E223" s="22">
        <v>221</v>
      </c>
      <c r="F223" s="22">
        <f t="shared" ca="1" si="42"/>
        <v>0.19840967538587362</v>
      </c>
      <c r="G223" s="22">
        <f t="shared" ca="1" si="43"/>
        <v>0.40435532956363601</v>
      </c>
      <c r="H223" s="22">
        <f t="shared" ca="1" si="44"/>
        <v>4.04355329563636</v>
      </c>
      <c r="I223" s="22">
        <f t="shared" ca="1" si="52"/>
        <v>56.89729902872665</v>
      </c>
      <c r="J223" s="22">
        <f t="shared" ca="1" si="53"/>
        <v>565.12522644791898</v>
      </c>
      <c r="K223" s="22">
        <f t="shared" ca="1" si="45"/>
        <v>569.16877974355532</v>
      </c>
      <c r="L223" s="22">
        <f t="shared" ca="1" si="46"/>
        <v>512.27148071482861</v>
      </c>
      <c r="N223" s="23">
        <v>221</v>
      </c>
      <c r="O223" s="23">
        <f t="shared" ca="1" si="47"/>
        <v>0.18037254519042334</v>
      </c>
      <c r="P223" s="23">
        <f t="shared" ca="1" si="48"/>
        <v>0.85636543572930723</v>
      </c>
      <c r="Q223" s="23">
        <f t="shared" ca="1" si="49"/>
        <v>4.2818271786465365</v>
      </c>
      <c r="R223" s="23">
        <f t="shared" ca="1" si="54"/>
        <v>110.2891116655838</v>
      </c>
      <c r="S223" s="23">
        <f t="shared" ca="1" si="55"/>
        <v>547.47066517552071</v>
      </c>
      <c r="T223" s="23">
        <f t="shared" ca="1" si="50"/>
        <v>551.7524923541672</v>
      </c>
      <c r="U223" s="23">
        <f t="shared" ca="1" si="51"/>
        <v>441.46338068858341</v>
      </c>
    </row>
    <row r="224" spans="5:21">
      <c r="E224" s="22">
        <v>222</v>
      </c>
      <c r="F224" s="22">
        <f t="shared" ca="1" si="42"/>
        <v>0.13300865346109803</v>
      </c>
      <c r="G224" s="22">
        <f t="shared" ca="1" si="43"/>
        <v>0.5043352723149126</v>
      </c>
      <c r="H224" s="22">
        <f t="shared" ca="1" si="44"/>
        <v>5.043352723149126</v>
      </c>
      <c r="I224" s="22">
        <f t="shared" ca="1" si="52"/>
        <v>57.401634301041561</v>
      </c>
      <c r="J224" s="22">
        <f t="shared" ca="1" si="53"/>
        <v>569.16877974355532</v>
      </c>
      <c r="K224" s="22">
        <f t="shared" ca="1" si="45"/>
        <v>574.21213246670447</v>
      </c>
      <c r="L224" s="22">
        <f t="shared" ca="1" si="46"/>
        <v>516.81049816566292</v>
      </c>
      <c r="N224" s="23">
        <v>222</v>
      </c>
      <c r="O224" s="23">
        <f t="shared" ca="1" si="47"/>
        <v>0.42334115735648925</v>
      </c>
      <c r="P224" s="23">
        <f t="shared" ca="1" si="48"/>
        <v>0.42978845321196801</v>
      </c>
      <c r="Q224" s="23">
        <f t="shared" ca="1" si="49"/>
        <v>2.1489422660598398</v>
      </c>
      <c r="R224" s="23">
        <f t="shared" ca="1" si="54"/>
        <v>110.71890011879577</v>
      </c>
      <c r="S224" s="23">
        <f t="shared" ca="1" si="55"/>
        <v>551.7524923541672</v>
      </c>
      <c r="T224" s="23">
        <f t="shared" ca="1" si="50"/>
        <v>553.90143462022706</v>
      </c>
      <c r="U224" s="23">
        <f t="shared" ca="1" si="51"/>
        <v>443.18253450143129</v>
      </c>
    </row>
    <row r="225" spans="5:21">
      <c r="E225" s="22">
        <v>223</v>
      </c>
      <c r="F225" s="22">
        <f t="shared" ca="1" si="42"/>
        <v>0.84881447034003088</v>
      </c>
      <c r="G225" s="22">
        <f t="shared" ca="1" si="43"/>
        <v>4.0978660957617569E-2</v>
      </c>
      <c r="H225" s="22">
        <f t="shared" ca="1" si="44"/>
        <v>0.40978660957617569</v>
      </c>
      <c r="I225" s="22">
        <f t="shared" ca="1" si="52"/>
        <v>57.442612961999181</v>
      </c>
      <c r="J225" s="22">
        <f t="shared" ca="1" si="53"/>
        <v>574.21213246670447</v>
      </c>
      <c r="K225" s="22">
        <f t="shared" ca="1" si="45"/>
        <v>574.62191907628062</v>
      </c>
      <c r="L225" s="22">
        <f t="shared" ca="1" si="46"/>
        <v>517.17930611428142</v>
      </c>
      <c r="N225" s="23">
        <v>223</v>
      </c>
      <c r="O225" s="23">
        <f t="shared" ca="1" si="47"/>
        <v>0.51708376564038538</v>
      </c>
      <c r="P225" s="23">
        <f t="shared" ca="1" si="48"/>
        <v>0.32977519754134293</v>
      </c>
      <c r="Q225" s="23">
        <f t="shared" ca="1" si="49"/>
        <v>1.6488759877067147</v>
      </c>
      <c r="R225" s="23">
        <f t="shared" ca="1" si="54"/>
        <v>111.04867531633711</v>
      </c>
      <c r="S225" s="23">
        <f t="shared" ca="1" si="55"/>
        <v>553.90143462022706</v>
      </c>
      <c r="T225" s="23">
        <f t="shared" ca="1" si="50"/>
        <v>555.55031060793374</v>
      </c>
      <c r="U225" s="23">
        <f t="shared" ca="1" si="51"/>
        <v>444.50163529159664</v>
      </c>
    </row>
    <row r="226" spans="5:21">
      <c r="E226" s="22">
        <v>224</v>
      </c>
      <c r="F226" s="22">
        <f t="shared" ca="1" si="42"/>
        <v>0.81474622632179761</v>
      </c>
      <c r="G226" s="22">
        <f t="shared" ca="1" si="43"/>
        <v>5.1219648243990633E-2</v>
      </c>
      <c r="H226" s="22">
        <f t="shared" ca="1" si="44"/>
        <v>0.51219648243990634</v>
      </c>
      <c r="I226" s="22">
        <f t="shared" ca="1" si="52"/>
        <v>57.493832610243174</v>
      </c>
      <c r="J226" s="22">
        <f t="shared" ca="1" si="53"/>
        <v>574.62191907628062</v>
      </c>
      <c r="K226" s="22">
        <f t="shared" ca="1" si="45"/>
        <v>575.13411555872051</v>
      </c>
      <c r="L226" s="22">
        <f t="shared" ca="1" si="46"/>
        <v>517.64028294847731</v>
      </c>
      <c r="N226" s="23">
        <v>224</v>
      </c>
      <c r="O226" s="23">
        <f t="shared" ca="1" si="47"/>
        <v>0.79145263680903377</v>
      </c>
      <c r="P226" s="23">
        <f t="shared" ca="1" si="48"/>
        <v>0.11694262061899018</v>
      </c>
      <c r="Q226" s="23">
        <f t="shared" ca="1" si="49"/>
        <v>0.58471310309495084</v>
      </c>
      <c r="R226" s="23">
        <f t="shared" ca="1" si="54"/>
        <v>111.1656179369561</v>
      </c>
      <c r="S226" s="23">
        <f t="shared" ca="1" si="55"/>
        <v>555.55031060793374</v>
      </c>
      <c r="T226" s="23">
        <f t="shared" ca="1" si="50"/>
        <v>556.13502371102868</v>
      </c>
      <c r="U226" s="23">
        <f t="shared" ca="1" si="51"/>
        <v>444.96940577407258</v>
      </c>
    </row>
    <row r="227" spans="5:21">
      <c r="E227" s="22">
        <v>225</v>
      </c>
      <c r="F227" s="22">
        <f t="shared" ca="1" si="42"/>
        <v>0.64699707675932716</v>
      </c>
      <c r="G227" s="22">
        <f t="shared" ca="1" si="43"/>
        <v>0.10885337565944231</v>
      </c>
      <c r="H227" s="22">
        <f t="shared" ca="1" si="44"/>
        <v>1.0885337565944231</v>
      </c>
      <c r="I227" s="22">
        <f t="shared" ca="1" si="52"/>
        <v>57.602685985902617</v>
      </c>
      <c r="J227" s="22">
        <f t="shared" ca="1" si="53"/>
        <v>575.13411555872051</v>
      </c>
      <c r="K227" s="22">
        <f t="shared" ca="1" si="45"/>
        <v>576.22264931531492</v>
      </c>
      <c r="L227" s="22">
        <f t="shared" ca="1" si="46"/>
        <v>518.61996332941226</v>
      </c>
      <c r="N227" s="23">
        <v>225</v>
      </c>
      <c r="O227" s="23">
        <f t="shared" ca="1" si="47"/>
        <v>0.26663895431026163</v>
      </c>
      <c r="P227" s="23">
        <f t="shared" ca="1" si="48"/>
        <v>0.6609298833595173</v>
      </c>
      <c r="Q227" s="23">
        <f t="shared" ca="1" si="49"/>
        <v>3.3046494167975866</v>
      </c>
      <c r="R227" s="23">
        <f t="shared" ca="1" si="54"/>
        <v>111.82654782031561</v>
      </c>
      <c r="S227" s="23">
        <f t="shared" ca="1" si="55"/>
        <v>556.13502371102868</v>
      </c>
      <c r="T227" s="23">
        <f t="shared" ca="1" si="50"/>
        <v>559.43967312782627</v>
      </c>
      <c r="U227" s="23">
        <f t="shared" ca="1" si="51"/>
        <v>447.61312530751064</v>
      </c>
    </row>
    <row r="228" spans="5:21">
      <c r="E228" s="22">
        <v>226</v>
      </c>
      <c r="F228" s="22">
        <f t="shared" ca="1" si="42"/>
        <v>0.45608842524083781</v>
      </c>
      <c r="G228" s="22">
        <f t="shared" ca="1" si="43"/>
        <v>0.19626714331624934</v>
      </c>
      <c r="H228" s="22">
        <f t="shared" ca="1" si="44"/>
        <v>1.9626714331624933</v>
      </c>
      <c r="I228" s="22">
        <f t="shared" ca="1" si="52"/>
        <v>57.798953129218866</v>
      </c>
      <c r="J228" s="22">
        <f t="shared" ca="1" si="53"/>
        <v>576.22264931531492</v>
      </c>
      <c r="K228" s="22">
        <f t="shared" ca="1" si="45"/>
        <v>578.18532074847747</v>
      </c>
      <c r="L228" s="22">
        <f t="shared" ca="1" si="46"/>
        <v>520.38636761925864</v>
      </c>
      <c r="N228" s="23">
        <v>226</v>
      </c>
      <c r="O228" s="23">
        <f t="shared" ca="1" si="47"/>
        <v>0.27827452360739746</v>
      </c>
      <c r="P228" s="23">
        <f t="shared" ca="1" si="48"/>
        <v>0.63957357877664667</v>
      </c>
      <c r="Q228" s="23">
        <f t="shared" ca="1" si="49"/>
        <v>3.1978678938832332</v>
      </c>
      <c r="R228" s="23">
        <f t="shared" ca="1" si="54"/>
        <v>112.46612139909226</v>
      </c>
      <c r="S228" s="23">
        <f t="shared" ca="1" si="55"/>
        <v>559.43967312782627</v>
      </c>
      <c r="T228" s="23">
        <f t="shared" ca="1" si="50"/>
        <v>562.63754102170947</v>
      </c>
      <c r="U228" s="23">
        <f t="shared" ca="1" si="51"/>
        <v>450.17141962261724</v>
      </c>
    </row>
    <row r="229" spans="5:21">
      <c r="E229" s="22">
        <v>227</v>
      </c>
      <c r="F229" s="22">
        <f t="shared" ca="1" si="42"/>
        <v>0.33924245299675182</v>
      </c>
      <c r="G229" s="22">
        <f t="shared" ca="1" si="43"/>
        <v>0.27026005666383845</v>
      </c>
      <c r="H229" s="22">
        <f t="shared" ca="1" si="44"/>
        <v>2.7026005666383845</v>
      </c>
      <c r="I229" s="22">
        <f t="shared" ca="1" si="52"/>
        <v>58.069213185882703</v>
      </c>
      <c r="J229" s="22">
        <f t="shared" ca="1" si="53"/>
        <v>578.18532074847747</v>
      </c>
      <c r="K229" s="22">
        <f t="shared" ca="1" si="45"/>
        <v>580.88792131511582</v>
      </c>
      <c r="L229" s="22">
        <f t="shared" ca="1" si="46"/>
        <v>522.81870812923307</v>
      </c>
      <c r="N229" s="23">
        <v>227</v>
      </c>
      <c r="O229" s="23">
        <f t="shared" ca="1" si="47"/>
        <v>0.49311320485312093</v>
      </c>
      <c r="P229" s="23">
        <f t="shared" ca="1" si="48"/>
        <v>0.35350825342529218</v>
      </c>
      <c r="Q229" s="23">
        <f t="shared" ca="1" si="49"/>
        <v>1.767541267126461</v>
      </c>
      <c r="R229" s="23">
        <f t="shared" ca="1" si="54"/>
        <v>112.81962965251755</v>
      </c>
      <c r="S229" s="23">
        <f t="shared" ca="1" si="55"/>
        <v>562.63754102170947</v>
      </c>
      <c r="T229" s="23">
        <f t="shared" ca="1" si="50"/>
        <v>564.40508228883596</v>
      </c>
      <c r="U229" s="23">
        <f t="shared" ca="1" si="51"/>
        <v>451.58545263631839</v>
      </c>
    </row>
    <row r="230" spans="5:21">
      <c r="E230" s="22">
        <v>228</v>
      </c>
      <c r="F230" s="22">
        <f t="shared" ca="1" si="42"/>
        <v>0.44751816386386056</v>
      </c>
      <c r="G230" s="22">
        <f t="shared" ca="1" si="43"/>
        <v>0.20100953811276306</v>
      </c>
      <c r="H230" s="22">
        <f t="shared" ca="1" si="44"/>
        <v>2.0100953811276305</v>
      </c>
      <c r="I230" s="22">
        <f t="shared" ca="1" si="52"/>
        <v>58.270222723995467</v>
      </c>
      <c r="J230" s="22">
        <f t="shared" ca="1" si="53"/>
        <v>580.88792131511582</v>
      </c>
      <c r="K230" s="22">
        <f t="shared" ca="1" si="45"/>
        <v>582.89801669624342</v>
      </c>
      <c r="L230" s="22">
        <f t="shared" ca="1" si="46"/>
        <v>524.6277939722479</v>
      </c>
      <c r="N230" s="23">
        <v>228</v>
      </c>
      <c r="O230" s="23">
        <f t="shared" ca="1" si="47"/>
        <v>0.44708388098025897</v>
      </c>
      <c r="P230" s="23">
        <f t="shared" ca="1" si="48"/>
        <v>0.40250452438677153</v>
      </c>
      <c r="Q230" s="23">
        <f t="shared" ca="1" si="49"/>
        <v>2.0125226219338579</v>
      </c>
      <c r="R230" s="23">
        <f t="shared" ca="1" si="54"/>
        <v>113.22213417690432</v>
      </c>
      <c r="S230" s="23">
        <f t="shared" ca="1" si="55"/>
        <v>564.40508228883596</v>
      </c>
      <c r="T230" s="23">
        <f t="shared" ca="1" si="50"/>
        <v>566.4176049107698</v>
      </c>
      <c r="U230" s="23">
        <f t="shared" ca="1" si="51"/>
        <v>453.19547073386548</v>
      </c>
    </row>
    <row r="231" spans="5:21">
      <c r="E231" s="22">
        <v>229</v>
      </c>
      <c r="F231" s="22">
        <f t="shared" ca="1" si="42"/>
        <v>0.57989223924360633</v>
      </c>
      <c r="G231" s="22">
        <f t="shared" ca="1" si="43"/>
        <v>0.13622824677779161</v>
      </c>
      <c r="H231" s="22">
        <f t="shared" ca="1" si="44"/>
        <v>1.362282467777916</v>
      </c>
      <c r="I231" s="22">
        <f t="shared" ca="1" si="52"/>
        <v>58.406450970773257</v>
      </c>
      <c r="J231" s="22">
        <f t="shared" ca="1" si="53"/>
        <v>582.89801669624342</v>
      </c>
      <c r="K231" s="22">
        <f t="shared" ca="1" si="45"/>
        <v>584.26029916402138</v>
      </c>
      <c r="L231" s="22">
        <f t="shared" ca="1" si="46"/>
        <v>525.85384819324815</v>
      </c>
      <c r="N231" s="23">
        <v>229</v>
      </c>
      <c r="O231" s="23">
        <f t="shared" ca="1" si="47"/>
        <v>0.7240224664579884</v>
      </c>
      <c r="P231" s="23">
        <f t="shared" ca="1" si="48"/>
        <v>0.16146642802927591</v>
      </c>
      <c r="Q231" s="23">
        <f t="shared" ca="1" si="49"/>
        <v>0.80733214014637955</v>
      </c>
      <c r="R231" s="23">
        <f t="shared" ca="1" si="54"/>
        <v>113.38360060493359</v>
      </c>
      <c r="S231" s="23">
        <f t="shared" ca="1" si="55"/>
        <v>566.4176049107698</v>
      </c>
      <c r="T231" s="23">
        <f t="shared" ca="1" si="50"/>
        <v>567.2249370509162</v>
      </c>
      <c r="U231" s="23">
        <f t="shared" ca="1" si="51"/>
        <v>453.84133644598262</v>
      </c>
    </row>
    <row r="232" spans="5:21">
      <c r="E232" s="22">
        <v>230</v>
      </c>
      <c r="F232" s="22">
        <f t="shared" ca="1" si="42"/>
        <v>0.31933940617348744</v>
      </c>
      <c r="G232" s="22">
        <f t="shared" ca="1" si="43"/>
        <v>0.28537519315386756</v>
      </c>
      <c r="H232" s="22">
        <f t="shared" ca="1" si="44"/>
        <v>2.8537519315386755</v>
      </c>
      <c r="I232" s="22">
        <f t="shared" ca="1" si="52"/>
        <v>58.691826163927125</v>
      </c>
      <c r="J232" s="22">
        <f t="shared" ca="1" si="53"/>
        <v>584.26029916402138</v>
      </c>
      <c r="K232" s="22">
        <f t="shared" ca="1" si="45"/>
        <v>587.11405109556006</v>
      </c>
      <c r="L232" s="22">
        <f t="shared" ca="1" si="46"/>
        <v>528.42222493163297</v>
      </c>
      <c r="N232" s="23">
        <v>230</v>
      </c>
      <c r="O232" s="23">
        <f t="shared" ca="1" si="47"/>
        <v>0.74226426962504732</v>
      </c>
      <c r="P232" s="23">
        <f t="shared" ca="1" si="48"/>
        <v>0.14902497034991294</v>
      </c>
      <c r="Q232" s="23">
        <f t="shared" ca="1" si="49"/>
        <v>0.74512485174956467</v>
      </c>
      <c r="R232" s="23">
        <f t="shared" ca="1" si="54"/>
        <v>113.5326255752835</v>
      </c>
      <c r="S232" s="23">
        <f t="shared" ca="1" si="55"/>
        <v>567.2249370509162</v>
      </c>
      <c r="T232" s="23">
        <f t="shared" ca="1" si="50"/>
        <v>567.97006190266575</v>
      </c>
      <c r="U232" s="23">
        <f t="shared" ca="1" si="51"/>
        <v>454.43743632738222</v>
      </c>
    </row>
    <row r="233" spans="5:21">
      <c r="E233" s="22">
        <v>231</v>
      </c>
      <c r="F233" s="22">
        <f t="shared" ca="1" si="42"/>
        <v>3.3887289102426665E-2</v>
      </c>
      <c r="G233" s="22">
        <f t="shared" ca="1" si="43"/>
        <v>0.84617882190971527</v>
      </c>
      <c r="H233" s="22">
        <f t="shared" ca="1" si="44"/>
        <v>8.4617882190971532</v>
      </c>
      <c r="I233" s="22">
        <f t="shared" ca="1" si="52"/>
        <v>59.538004985836842</v>
      </c>
      <c r="J233" s="22">
        <f t="shared" ca="1" si="53"/>
        <v>587.11405109556006</v>
      </c>
      <c r="K233" s="22">
        <f t="shared" ca="1" si="45"/>
        <v>595.57583931465717</v>
      </c>
      <c r="L233" s="22">
        <f t="shared" ca="1" si="46"/>
        <v>536.03783432882028</v>
      </c>
      <c r="N233" s="23">
        <v>231</v>
      </c>
      <c r="O233" s="23">
        <f t="shared" ca="1" si="47"/>
        <v>0.66163469094016503</v>
      </c>
      <c r="P233" s="23">
        <f t="shared" ca="1" si="48"/>
        <v>0.20652085086585575</v>
      </c>
      <c r="Q233" s="23">
        <f t="shared" ca="1" si="49"/>
        <v>1.0326042543292788</v>
      </c>
      <c r="R233" s="23">
        <f t="shared" ca="1" si="54"/>
        <v>113.73914642614936</v>
      </c>
      <c r="S233" s="23">
        <f t="shared" ca="1" si="55"/>
        <v>567.97006190266575</v>
      </c>
      <c r="T233" s="23">
        <f t="shared" ca="1" si="50"/>
        <v>569.00266615699502</v>
      </c>
      <c r="U233" s="23">
        <f t="shared" ca="1" si="51"/>
        <v>455.26351973084564</v>
      </c>
    </row>
    <row r="234" spans="5:21">
      <c r="E234" s="22">
        <v>232</v>
      </c>
      <c r="F234" s="22">
        <f t="shared" ca="1" si="42"/>
        <v>0.50962393906184955</v>
      </c>
      <c r="G234" s="22">
        <f t="shared" ca="1" si="43"/>
        <v>0.16852054991162657</v>
      </c>
      <c r="H234" s="22">
        <f t="shared" ca="1" si="44"/>
        <v>1.6852054991162657</v>
      </c>
      <c r="I234" s="22">
        <f t="shared" ca="1" si="52"/>
        <v>59.706525535748469</v>
      </c>
      <c r="J234" s="22">
        <f t="shared" ca="1" si="53"/>
        <v>595.57583931465717</v>
      </c>
      <c r="K234" s="22">
        <f t="shared" ca="1" si="45"/>
        <v>597.26104481377342</v>
      </c>
      <c r="L234" s="22">
        <f t="shared" ca="1" si="46"/>
        <v>537.55451927802494</v>
      </c>
      <c r="N234" s="23">
        <v>232</v>
      </c>
      <c r="O234" s="23">
        <f t="shared" ca="1" si="47"/>
        <v>0.5874778674001816</v>
      </c>
      <c r="P234" s="23">
        <f t="shared" ca="1" si="48"/>
        <v>0.26595835309188953</v>
      </c>
      <c r="Q234" s="23">
        <f t="shared" ca="1" si="49"/>
        <v>1.3297917654594476</v>
      </c>
      <c r="R234" s="23">
        <f t="shared" ca="1" si="54"/>
        <v>114.00510477924125</v>
      </c>
      <c r="S234" s="23">
        <f t="shared" ca="1" si="55"/>
        <v>569.00266615699502</v>
      </c>
      <c r="T234" s="23">
        <f t="shared" ca="1" si="50"/>
        <v>570.33245792245452</v>
      </c>
      <c r="U234" s="23">
        <f t="shared" ca="1" si="51"/>
        <v>456.32735314321326</v>
      </c>
    </row>
    <row r="235" spans="5:21">
      <c r="E235" s="22">
        <v>233</v>
      </c>
      <c r="F235" s="22">
        <f t="shared" ca="1" si="42"/>
        <v>2.8942810080931691E-2</v>
      </c>
      <c r="G235" s="22">
        <f t="shared" ca="1" si="43"/>
        <v>0.88560836556330069</v>
      </c>
      <c r="H235" s="22">
        <f t="shared" ca="1" si="44"/>
        <v>8.8560836556330074</v>
      </c>
      <c r="I235" s="22">
        <f t="shared" ca="1" si="52"/>
        <v>60.592133901311769</v>
      </c>
      <c r="J235" s="22">
        <f t="shared" ca="1" si="53"/>
        <v>597.26104481377342</v>
      </c>
      <c r="K235" s="22">
        <f t="shared" ca="1" si="45"/>
        <v>606.11712846940645</v>
      </c>
      <c r="L235" s="22">
        <f t="shared" ca="1" si="46"/>
        <v>545.52499456809471</v>
      </c>
      <c r="N235" s="23">
        <v>233</v>
      </c>
      <c r="O235" s="23">
        <f t="shared" ca="1" si="47"/>
        <v>1.7563164365355766E-2</v>
      </c>
      <c r="P235" s="23">
        <f t="shared" ca="1" si="48"/>
        <v>2.0209757519856502</v>
      </c>
      <c r="Q235" s="23">
        <f t="shared" ca="1" si="49"/>
        <v>10.104878759928251</v>
      </c>
      <c r="R235" s="23">
        <f t="shared" ca="1" si="54"/>
        <v>116.0260805312269</v>
      </c>
      <c r="S235" s="23">
        <f t="shared" ca="1" si="55"/>
        <v>570.33245792245452</v>
      </c>
      <c r="T235" s="23">
        <f t="shared" ca="1" si="50"/>
        <v>580.43733668238281</v>
      </c>
      <c r="U235" s="23">
        <f t="shared" ca="1" si="51"/>
        <v>464.4112561511559</v>
      </c>
    </row>
    <row r="236" spans="5:21">
      <c r="E236" s="22">
        <v>234</v>
      </c>
      <c r="F236" s="22">
        <f t="shared" ca="1" si="42"/>
        <v>0.87860058259392038</v>
      </c>
      <c r="G236" s="22">
        <f t="shared" ca="1" si="43"/>
        <v>3.2356221086802597E-2</v>
      </c>
      <c r="H236" s="22">
        <f t="shared" ca="1" si="44"/>
        <v>0.32356221086802595</v>
      </c>
      <c r="I236" s="22">
        <f t="shared" ca="1" si="52"/>
        <v>60.624490122398569</v>
      </c>
      <c r="J236" s="22">
        <f t="shared" ca="1" si="53"/>
        <v>606.11712846940645</v>
      </c>
      <c r="K236" s="22">
        <f t="shared" ca="1" si="45"/>
        <v>606.44069068027443</v>
      </c>
      <c r="L236" s="22">
        <f t="shared" ca="1" si="46"/>
        <v>545.81620055787585</v>
      </c>
      <c r="N236" s="23">
        <v>234</v>
      </c>
      <c r="O236" s="23">
        <f t="shared" ca="1" si="47"/>
        <v>0.16857517232363006</v>
      </c>
      <c r="P236" s="23">
        <f t="shared" ca="1" si="48"/>
        <v>0.89018675106242451</v>
      </c>
      <c r="Q236" s="23">
        <f t="shared" ca="1" si="49"/>
        <v>4.4509337553121222</v>
      </c>
      <c r="R236" s="23">
        <f t="shared" ca="1" si="54"/>
        <v>116.91626728228933</v>
      </c>
      <c r="S236" s="23">
        <f t="shared" ca="1" si="55"/>
        <v>580.43733668238281</v>
      </c>
      <c r="T236" s="23">
        <f t="shared" ca="1" si="50"/>
        <v>584.88827043769493</v>
      </c>
      <c r="U236" s="23">
        <f t="shared" ca="1" si="51"/>
        <v>467.97200315540562</v>
      </c>
    </row>
    <row r="237" spans="5:21">
      <c r="E237" s="22">
        <v>235</v>
      </c>
      <c r="F237" s="22">
        <f t="shared" ca="1" si="42"/>
        <v>1.3125428716880383E-2</v>
      </c>
      <c r="G237" s="22">
        <f t="shared" ca="1" si="43"/>
        <v>1.0833009517236609</v>
      </c>
      <c r="H237" s="22">
        <f t="shared" ca="1" si="44"/>
        <v>10.83300951723661</v>
      </c>
      <c r="I237" s="22">
        <f t="shared" ca="1" si="52"/>
        <v>61.707791074122227</v>
      </c>
      <c r="J237" s="22">
        <f t="shared" ca="1" si="53"/>
        <v>606.44069068027443</v>
      </c>
      <c r="K237" s="22">
        <f t="shared" ca="1" si="45"/>
        <v>617.27370019751106</v>
      </c>
      <c r="L237" s="22">
        <f t="shared" ca="1" si="46"/>
        <v>555.56590912338879</v>
      </c>
      <c r="N237" s="23">
        <v>235</v>
      </c>
      <c r="O237" s="23">
        <f t="shared" ca="1" si="47"/>
        <v>0.59201899665997948</v>
      </c>
      <c r="P237" s="23">
        <f t="shared" ca="1" si="48"/>
        <v>0.26210827783015139</v>
      </c>
      <c r="Q237" s="23">
        <f t="shared" ca="1" si="49"/>
        <v>1.3105413891507569</v>
      </c>
      <c r="R237" s="23">
        <f t="shared" ca="1" si="54"/>
        <v>117.17837556011948</v>
      </c>
      <c r="S237" s="23">
        <f t="shared" ca="1" si="55"/>
        <v>584.88827043769493</v>
      </c>
      <c r="T237" s="23">
        <f t="shared" ca="1" si="50"/>
        <v>586.19881182684571</v>
      </c>
      <c r="U237" s="23">
        <f t="shared" ca="1" si="51"/>
        <v>469.02043626672622</v>
      </c>
    </row>
    <row r="238" spans="5:21">
      <c r="E238" s="22">
        <v>236</v>
      </c>
      <c r="F238" s="22">
        <f t="shared" ca="1" si="42"/>
        <v>0.54648227700185081</v>
      </c>
      <c r="G238" s="22">
        <f t="shared" ca="1" si="43"/>
        <v>0.15106335047429256</v>
      </c>
      <c r="H238" s="22">
        <f t="shared" ca="1" si="44"/>
        <v>1.5106335047429256</v>
      </c>
      <c r="I238" s="22">
        <f t="shared" ca="1" si="52"/>
        <v>61.858854424596522</v>
      </c>
      <c r="J238" s="22">
        <f t="shared" ca="1" si="53"/>
        <v>617.27370019751106</v>
      </c>
      <c r="K238" s="22">
        <f t="shared" ca="1" si="45"/>
        <v>618.784333702254</v>
      </c>
      <c r="L238" s="22">
        <f t="shared" ca="1" si="46"/>
        <v>556.92547927765747</v>
      </c>
      <c r="N238" s="23">
        <v>236</v>
      </c>
      <c r="O238" s="23">
        <f t="shared" ca="1" si="47"/>
        <v>0.2629843399467845</v>
      </c>
      <c r="P238" s="23">
        <f t="shared" ca="1" si="48"/>
        <v>0.66783039625287932</v>
      </c>
      <c r="Q238" s="23">
        <f t="shared" ca="1" si="49"/>
        <v>3.3391519812643966</v>
      </c>
      <c r="R238" s="23">
        <f t="shared" ca="1" si="54"/>
        <v>117.84620595637236</v>
      </c>
      <c r="S238" s="23">
        <f t="shared" ca="1" si="55"/>
        <v>586.19881182684571</v>
      </c>
      <c r="T238" s="23">
        <f t="shared" ca="1" si="50"/>
        <v>589.53796380811013</v>
      </c>
      <c r="U238" s="23">
        <f t="shared" ca="1" si="51"/>
        <v>471.69175785173775</v>
      </c>
    </row>
    <row r="239" spans="5:21">
      <c r="E239" s="22">
        <v>237</v>
      </c>
      <c r="F239" s="22">
        <f t="shared" ca="1" si="42"/>
        <v>0.83154427507141726</v>
      </c>
      <c r="G239" s="22">
        <f t="shared" ca="1" si="43"/>
        <v>4.6117683634283063E-2</v>
      </c>
      <c r="H239" s="22">
        <f t="shared" ca="1" si="44"/>
        <v>0.46117683634283063</v>
      </c>
      <c r="I239" s="22">
        <f t="shared" ca="1" si="52"/>
        <v>61.904972108230808</v>
      </c>
      <c r="J239" s="22">
        <f t="shared" ca="1" si="53"/>
        <v>618.784333702254</v>
      </c>
      <c r="K239" s="22">
        <f t="shared" ca="1" si="45"/>
        <v>619.24551053859682</v>
      </c>
      <c r="L239" s="22">
        <f t="shared" ca="1" si="46"/>
        <v>557.340538430366</v>
      </c>
      <c r="N239" s="23">
        <v>237</v>
      </c>
      <c r="O239" s="23">
        <f t="shared" ca="1" si="47"/>
        <v>0.97609779724635293</v>
      </c>
      <c r="P239" s="23">
        <f t="shared" ca="1" si="48"/>
        <v>1.209624774613312E-2</v>
      </c>
      <c r="Q239" s="23">
        <f t="shared" ca="1" si="49"/>
        <v>6.0481238730665597E-2</v>
      </c>
      <c r="R239" s="23">
        <f t="shared" ca="1" si="54"/>
        <v>117.85830220411849</v>
      </c>
      <c r="S239" s="23">
        <f t="shared" ca="1" si="55"/>
        <v>589.53796380811013</v>
      </c>
      <c r="T239" s="23">
        <f t="shared" ca="1" si="50"/>
        <v>589.59844504684077</v>
      </c>
      <c r="U239" s="23">
        <f t="shared" ca="1" si="51"/>
        <v>471.74014284272226</v>
      </c>
    </row>
    <row r="240" spans="5:21">
      <c r="E240" s="22">
        <v>238</v>
      </c>
      <c r="F240" s="22">
        <f t="shared" ca="1" si="42"/>
        <v>0.2175684072006413</v>
      </c>
      <c r="G240" s="22">
        <f t="shared" ca="1" si="43"/>
        <v>0.38131049050953181</v>
      </c>
      <c r="H240" s="22">
        <f t="shared" ca="1" si="44"/>
        <v>3.8131049050953179</v>
      </c>
      <c r="I240" s="22">
        <f t="shared" ca="1" si="52"/>
        <v>62.286282598740343</v>
      </c>
      <c r="J240" s="22">
        <f t="shared" ca="1" si="53"/>
        <v>619.24551053859682</v>
      </c>
      <c r="K240" s="22">
        <f t="shared" ca="1" si="45"/>
        <v>623.05861544369213</v>
      </c>
      <c r="L240" s="22">
        <f t="shared" ca="1" si="46"/>
        <v>560.77233284495173</v>
      </c>
      <c r="N240" s="23">
        <v>238</v>
      </c>
      <c r="O240" s="23">
        <f t="shared" ca="1" si="47"/>
        <v>0.78178484532114967</v>
      </c>
      <c r="P240" s="23">
        <f t="shared" ca="1" si="48"/>
        <v>0.1230878550767564</v>
      </c>
      <c r="Q240" s="23">
        <f t="shared" ca="1" si="49"/>
        <v>0.61543927538378207</v>
      </c>
      <c r="R240" s="23">
        <f t="shared" ca="1" si="54"/>
        <v>117.98139005919525</v>
      </c>
      <c r="S240" s="23">
        <f t="shared" ca="1" si="55"/>
        <v>589.59844504684077</v>
      </c>
      <c r="T240" s="23">
        <f t="shared" ca="1" si="50"/>
        <v>590.21388432222454</v>
      </c>
      <c r="U240" s="23">
        <f t="shared" ca="1" si="51"/>
        <v>472.23249426302931</v>
      </c>
    </row>
    <row r="241" spans="5:21">
      <c r="E241" s="22">
        <v>239</v>
      </c>
      <c r="F241" s="22">
        <f t="shared" ca="1" si="42"/>
        <v>0.39828794687183267</v>
      </c>
      <c r="G241" s="22">
        <f t="shared" ca="1" si="43"/>
        <v>0.23014501267098178</v>
      </c>
      <c r="H241" s="22">
        <f t="shared" ca="1" si="44"/>
        <v>2.3014501267098177</v>
      </c>
      <c r="I241" s="22">
        <f t="shared" ca="1" si="52"/>
        <v>62.516427611411324</v>
      </c>
      <c r="J241" s="22">
        <f t="shared" ca="1" si="53"/>
        <v>623.05861544369213</v>
      </c>
      <c r="K241" s="22">
        <f t="shared" ca="1" si="45"/>
        <v>625.36006557040196</v>
      </c>
      <c r="L241" s="22">
        <f t="shared" ca="1" si="46"/>
        <v>562.8436379589906</v>
      </c>
      <c r="N241" s="23">
        <v>239</v>
      </c>
      <c r="O241" s="23">
        <f t="shared" ca="1" si="47"/>
        <v>0.68653353456109212</v>
      </c>
      <c r="P241" s="23">
        <f t="shared" ca="1" si="48"/>
        <v>0.18805010318562762</v>
      </c>
      <c r="Q241" s="23">
        <f t="shared" ca="1" si="49"/>
        <v>0.94025051592813813</v>
      </c>
      <c r="R241" s="23">
        <f t="shared" ca="1" si="54"/>
        <v>118.16944016238088</v>
      </c>
      <c r="S241" s="23">
        <f t="shared" ca="1" si="55"/>
        <v>590.21388432222454</v>
      </c>
      <c r="T241" s="23">
        <f t="shared" ca="1" si="50"/>
        <v>591.15413483815269</v>
      </c>
      <c r="U241" s="23">
        <f t="shared" ca="1" si="51"/>
        <v>472.98469467577183</v>
      </c>
    </row>
    <row r="242" spans="5:21">
      <c r="E242" s="22">
        <v>240</v>
      </c>
      <c r="F242" s="22">
        <f t="shared" ca="1" si="42"/>
        <v>0.89663474043162517</v>
      </c>
      <c r="G242" s="22">
        <f t="shared" ca="1" si="43"/>
        <v>2.7276675288710164E-2</v>
      </c>
      <c r="H242" s="22">
        <f t="shared" ca="1" si="44"/>
        <v>0.27276675288710162</v>
      </c>
      <c r="I242" s="22">
        <f t="shared" ca="1" si="52"/>
        <v>62.543704286700034</v>
      </c>
      <c r="J242" s="22">
        <f t="shared" ca="1" si="53"/>
        <v>625.36006557040196</v>
      </c>
      <c r="K242" s="22">
        <f t="shared" ca="1" si="45"/>
        <v>625.63283232328911</v>
      </c>
      <c r="L242" s="22">
        <f t="shared" ca="1" si="46"/>
        <v>563.08912803658905</v>
      </c>
      <c r="N242" s="23">
        <v>240</v>
      </c>
      <c r="O242" s="23">
        <f t="shared" ca="1" si="47"/>
        <v>0.11235243361770086</v>
      </c>
      <c r="P242" s="23">
        <f t="shared" ca="1" si="48"/>
        <v>1.0930573097733349</v>
      </c>
      <c r="Q242" s="23">
        <f t="shared" ca="1" si="49"/>
        <v>5.4652865488666746</v>
      </c>
      <c r="R242" s="23">
        <f t="shared" ca="1" si="54"/>
        <v>119.26249747215421</v>
      </c>
      <c r="S242" s="23">
        <f t="shared" ca="1" si="55"/>
        <v>591.15413483815269</v>
      </c>
      <c r="T242" s="23">
        <f t="shared" ca="1" si="50"/>
        <v>596.61942138701932</v>
      </c>
      <c r="U242" s="23">
        <f t="shared" ca="1" si="51"/>
        <v>477.35692391486509</v>
      </c>
    </row>
    <row r="243" spans="5:21">
      <c r="E243" s="22">
        <v>241</v>
      </c>
      <c r="F243" s="22">
        <f t="shared" ca="1" si="42"/>
        <v>0.45767994951163093</v>
      </c>
      <c r="G243" s="22">
        <f t="shared" ca="1" si="43"/>
        <v>0.19539628483388963</v>
      </c>
      <c r="H243" s="22">
        <f t="shared" ca="1" si="44"/>
        <v>1.9539628483388962</v>
      </c>
      <c r="I243" s="22">
        <f t="shared" ca="1" si="52"/>
        <v>62.739100571533925</v>
      </c>
      <c r="J243" s="22">
        <f t="shared" ca="1" si="53"/>
        <v>625.63283232328911</v>
      </c>
      <c r="K243" s="22">
        <f t="shared" ca="1" si="45"/>
        <v>627.58679517162795</v>
      </c>
      <c r="L243" s="22">
        <f t="shared" ca="1" si="46"/>
        <v>564.84769460009397</v>
      </c>
      <c r="N243" s="23">
        <v>241</v>
      </c>
      <c r="O243" s="23">
        <f t="shared" ca="1" si="47"/>
        <v>0.72237517307452626</v>
      </c>
      <c r="P243" s="23">
        <f t="shared" ca="1" si="48"/>
        <v>0.16260532237662734</v>
      </c>
      <c r="Q243" s="23">
        <f t="shared" ca="1" si="49"/>
        <v>0.81302661188313663</v>
      </c>
      <c r="R243" s="23">
        <f t="shared" ca="1" si="54"/>
        <v>119.42510279453083</v>
      </c>
      <c r="S243" s="23">
        <f t="shared" ca="1" si="55"/>
        <v>596.61942138701932</v>
      </c>
      <c r="T243" s="23">
        <f t="shared" ca="1" si="50"/>
        <v>597.43244799890249</v>
      </c>
      <c r="U243" s="23">
        <f t="shared" ca="1" si="51"/>
        <v>478.00734520437163</v>
      </c>
    </row>
    <row r="244" spans="5:21">
      <c r="E244" s="22">
        <v>242</v>
      </c>
      <c r="F244" s="22">
        <f t="shared" ca="1" si="42"/>
        <v>0.13590564914511993</v>
      </c>
      <c r="G244" s="22">
        <f t="shared" ca="1" si="43"/>
        <v>0.49894859757305476</v>
      </c>
      <c r="H244" s="22">
        <f t="shared" ca="1" si="44"/>
        <v>4.9894859757305472</v>
      </c>
      <c r="I244" s="22">
        <f t="shared" ca="1" si="52"/>
        <v>63.238049169106979</v>
      </c>
      <c r="J244" s="22">
        <f t="shared" ca="1" si="53"/>
        <v>627.58679517162795</v>
      </c>
      <c r="K244" s="22">
        <f t="shared" ca="1" si="45"/>
        <v>632.57628114735849</v>
      </c>
      <c r="L244" s="22">
        <f t="shared" ca="1" si="46"/>
        <v>569.33823197825154</v>
      </c>
      <c r="N244" s="23">
        <v>242</v>
      </c>
      <c r="O244" s="23">
        <f t="shared" ca="1" si="47"/>
        <v>0.51965607631100219</v>
      </c>
      <c r="P244" s="23">
        <f t="shared" ca="1" si="48"/>
        <v>0.32729403896612969</v>
      </c>
      <c r="Q244" s="23">
        <f t="shared" ca="1" si="49"/>
        <v>1.6364701948306484</v>
      </c>
      <c r="R244" s="23">
        <f t="shared" ca="1" si="54"/>
        <v>119.75239683349696</v>
      </c>
      <c r="S244" s="23">
        <f t="shared" ca="1" si="55"/>
        <v>597.43244799890249</v>
      </c>
      <c r="T244" s="23">
        <f t="shared" ca="1" si="50"/>
        <v>599.06891819373311</v>
      </c>
      <c r="U244" s="23">
        <f t="shared" ca="1" si="51"/>
        <v>479.31652136023615</v>
      </c>
    </row>
    <row r="245" spans="5:21">
      <c r="E245" s="22">
        <v>243</v>
      </c>
      <c r="F245" s="22">
        <f t="shared" ca="1" si="42"/>
        <v>0.1329726267327781</v>
      </c>
      <c r="G245" s="22">
        <f t="shared" ca="1" si="43"/>
        <v>0.50440299649556541</v>
      </c>
      <c r="H245" s="22">
        <f t="shared" ca="1" si="44"/>
        <v>5.0440299649556541</v>
      </c>
      <c r="I245" s="22">
        <f t="shared" ca="1" si="52"/>
        <v>63.742452165602543</v>
      </c>
      <c r="J245" s="22">
        <f t="shared" ca="1" si="53"/>
        <v>632.57628114735849</v>
      </c>
      <c r="K245" s="22">
        <f t="shared" ca="1" si="45"/>
        <v>637.62031111231408</v>
      </c>
      <c r="L245" s="22">
        <f t="shared" ca="1" si="46"/>
        <v>573.87785894671151</v>
      </c>
      <c r="N245" s="23">
        <v>243</v>
      </c>
      <c r="O245" s="23">
        <f t="shared" ca="1" si="47"/>
        <v>0.93623520309735742</v>
      </c>
      <c r="P245" s="23">
        <f t="shared" ca="1" si="48"/>
        <v>3.2944274355499258E-2</v>
      </c>
      <c r="Q245" s="23">
        <f t="shared" ca="1" si="49"/>
        <v>0.16472137177749629</v>
      </c>
      <c r="R245" s="23">
        <f t="shared" ca="1" si="54"/>
        <v>119.78534110785246</v>
      </c>
      <c r="S245" s="23">
        <f t="shared" ca="1" si="55"/>
        <v>599.06891819373311</v>
      </c>
      <c r="T245" s="23">
        <f t="shared" ca="1" si="50"/>
        <v>599.23363956551066</v>
      </c>
      <c r="U245" s="23">
        <f t="shared" ca="1" si="51"/>
        <v>479.44829845765821</v>
      </c>
    </row>
    <row r="246" spans="5:21">
      <c r="E246" s="22">
        <v>244</v>
      </c>
      <c r="F246" s="22">
        <f t="shared" ca="1" si="42"/>
        <v>0.59527152494385305</v>
      </c>
      <c r="G246" s="22">
        <f t="shared" ca="1" si="43"/>
        <v>0.1296844082716288</v>
      </c>
      <c r="H246" s="22">
        <f t="shared" ca="1" si="44"/>
        <v>1.2968440827162881</v>
      </c>
      <c r="I246" s="22">
        <f t="shared" ca="1" si="52"/>
        <v>63.872136573874172</v>
      </c>
      <c r="J246" s="22">
        <f t="shared" ca="1" si="53"/>
        <v>637.62031111231408</v>
      </c>
      <c r="K246" s="22">
        <f t="shared" ca="1" si="45"/>
        <v>638.91715519503032</v>
      </c>
      <c r="L246" s="22">
        <f t="shared" ca="1" si="46"/>
        <v>575.04501862115615</v>
      </c>
      <c r="N246" s="23">
        <v>244</v>
      </c>
      <c r="O246" s="23">
        <f t="shared" ca="1" si="47"/>
        <v>0.23750103878398654</v>
      </c>
      <c r="P246" s="23">
        <f t="shared" ca="1" si="48"/>
        <v>0.71879164084484726</v>
      </c>
      <c r="Q246" s="23">
        <f t="shared" ca="1" si="49"/>
        <v>3.5939582042242364</v>
      </c>
      <c r="R246" s="23">
        <f t="shared" ca="1" si="54"/>
        <v>120.5041327486973</v>
      </c>
      <c r="S246" s="23">
        <f t="shared" ca="1" si="55"/>
        <v>599.23363956551066</v>
      </c>
      <c r="T246" s="23">
        <f t="shared" ca="1" si="50"/>
        <v>602.82759776973489</v>
      </c>
      <c r="U246" s="23">
        <f t="shared" ca="1" si="51"/>
        <v>482.32346502103758</v>
      </c>
    </row>
    <row r="247" spans="5:21">
      <c r="E247" s="22">
        <v>245</v>
      </c>
      <c r="F247" s="22">
        <f t="shared" ca="1" si="42"/>
        <v>0.75306250418337239</v>
      </c>
      <c r="G247" s="22">
        <f t="shared" ca="1" si="43"/>
        <v>7.0901761935873886E-2</v>
      </c>
      <c r="H247" s="22">
        <f t="shared" ca="1" si="44"/>
        <v>0.70901761935873886</v>
      </c>
      <c r="I247" s="22">
        <f t="shared" ca="1" si="52"/>
        <v>63.943038335810044</v>
      </c>
      <c r="J247" s="22">
        <f t="shared" ca="1" si="53"/>
        <v>638.91715519503032</v>
      </c>
      <c r="K247" s="22">
        <f t="shared" ca="1" si="45"/>
        <v>639.62617281438907</v>
      </c>
      <c r="L247" s="22">
        <f t="shared" ca="1" si="46"/>
        <v>575.68313447857906</v>
      </c>
      <c r="N247" s="23">
        <v>245</v>
      </c>
      <c r="O247" s="23">
        <f t="shared" ca="1" si="47"/>
        <v>0.55318233851445675</v>
      </c>
      <c r="P247" s="23">
        <f t="shared" ca="1" si="48"/>
        <v>0.29603380287078496</v>
      </c>
      <c r="Q247" s="23">
        <f t="shared" ca="1" si="49"/>
        <v>1.4801690143539248</v>
      </c>
      <c r="R247" s="23">
        <f t="shared" ca="1" si="54"/>
        <v>120.80016655156808</v>
      </c>
      <c r="S247" s="23">
        <f t="shared" ca="1" si="55"/>
        <v>602.82759776973489</v>
      </c>
      <c r="T247" s="23">
        <f t="shared" ca="1" si="50"/>
        <v>604.30776678408881</v>
      </c>
      <c r="U247" s="23">
        <f t="shared" ca="1" si="51"/>
        <v>483.50760023252076</v>
      </c>
    </row>
    <row r="248" spans="5:21">
      <c r="E248" s="22">
        <v>246</v>
      </c>
      <c r="F248" s="22">
        <f t="shared" ca="1" si="42"/>
        <v>0.7817248276799077</v>
      </c>
      <c r="G248" s="22">
        <f t="shared" ca="1" si="43"/>
        <v>6.1563120781089727E-2</v>
      </c>
      <c r="H248" s="22">
        <f t="shared" ca="1" si="44"/>
        <v>0.61563120781089731</v>
      </c>
      <c r="I248" s="22">
        <f t="shared" ca="1" si="52"/>
        <v>64.004601456591132</v>
      </c>
      <c r="J248" s="22">
        <f t="shared" ca="1" si="53"/>
        <v>639.62617281438907</v>
      </c>
      <c r="K248" s="22">
        <f t="shared" ca="1" si="45"/>
        <v>640.24180402219997</v>
      </c>
      <c r="L248" s="22">
        <f t="shared" ca="1" si="46"/>
        <v>576.23720256560887</v>
      </c>
      <c r="N248" s="23">
        <v>246</v>
      </c>
      <c r="O248" s="23">
        <f t="shared" ca="1" si="47"/>
        <v>0.31676826368062971</v>
      </c>
      <c r="P248" s="23">
        <f t="shared" ca="1" si="48"/>
        <v>0.57479240091789241</v>
      </c>
      <c r="Q248" s="23">
        <f t="shared" ca="1" si="49"/>
        <v>2.8739620045894618</v>
      </c>
      <c r="R248" s="23">
        <f t="shared" ca="1" si="54"/>
        <v>121.37495895248597</v>
      </c>
      <c r="S248" s="23">
        <f t="shared" ca="1" si="55"/>
        <v>604.30776678408881</v>
      </c>
      <c r="T248" s="23">
        <f t="shared" ca="1" si="50"/>
        <v>607.18172878867824</v>
      </c>
      <c r="U248" s="23">
        <f t="shared" ca="1" si="51"/>
        <v>485.8067698361923</v>
      </c>
    </row>
    <row r="249" spans="5:21">
      <c r="E249" s="22">
        <v>247</v>
      </c>
      <c r="F249" s="22">
        <f t="shared" ca="1" si="42"/>
        <v>0.84038963419116086</v>
      </c>
      <c r="G249" s="22">
        <f t="shared" ca="1" si="43"/>
        <v>4.3472411115616699E-2</v>
      </c>
      <c r="H249" s="22">
        <f t="shared" ca="1" si="44"/>
        <v>0.43472411115616699</v>
      </c>
      <c r="I249" s="22">
        <f t="shared" ca="1" si="52"/>
        <v>64.048073867706748</v>
      </c>
      <c r="J249" s="22">
        <f t="shared" ca="1" si="53"/>
        <v>640.24180402219997</v>
      </c>
      <c r="K249" s="22">
        <f t="shared" ca="1" si="45"/>
        <v>640.6765281333561</v>
      </c>
      <c r="L249" s="22">
        <f t="shared" ca="1" si="46"/>
        <v>576.62845426564934</v>
      </c>
      <c r="N249" s="23">
        <v>247</v>
      </c>
      <c r="O249" s="23">
        <f t="shared" ca="1" si="47"/>
        <v>0.58748298832350188</v>
      </c>
      <c r="P249" s="23">
        <f t="shared" ca="1" si="48"/>
        <v>0.26595399471408027</v>
      </c>
      <c r="Q249" s="23">
        <f t="shared" ca="1" si="49"/>
        <v>1.3297699735704014</v>
      </c>
      <c r="R249" s="23">
        <f t="shared" ca="1" si="54"/>
        <v>121.64091294720005</v>
      </c>
      <c r="S249" s="23">
        <f t="shared" ca="1" si="55"/>
        <v>607.18172878867824</v>
      </c>
      <c r="T249" s="23">
        <f t="shared" ca="1" si="50"/>
        <v>608.51149876224861</v>
      </c>
      <c r="U249" s="23">
        <f t="shared" ca="1" si="51"/>
        <v>486.87058581504857</v>
      </c>
    </row>
    <row r="250" spans="5:21">
      <c r="E250" s="22">
        <v>248</v>
      </c>
      <c r="F250" s="22">
        <f t="shared" ca="1" si="42"/>
        <v>0.43481340179833927</v>
      </c>
      <c r="G250" s="22">
        <f t="shared" ca="1" si="43"/>
        <v>0.20820957532670861</v>
      </c>
      <c r="H250" s="22">
        <f t="shared" ca="1" si="44"/>
        <v>2.0820957532670863</v>
      </c>
      <c r="I250" s="22">
        <f t="shared" ca="1" si="52"/>
        <v>64.256283443033453</v>
      </c>
      <c r="J250" s="22">
        <f t="shared" ca="1" si="53"/>
        <v>640.6765281333561</v>
      </c>
      <c r="K250" s="22">
        <f t="shared" ca="1" si="45"/>
        <v>642.75862388662324</v>
      </c>
      <c r="L250" s="22">
        <f t="shared" ca="1" si="46"/>
        <v>578.50234044358979</v>
      </c>
      <c r="N250" s="23">
        <v>248</v>
      </c>
      <c r="O250" s="23">
        <f t="shared" ca="1" si="47"/>
        <v>0.6896997287608011</v>
      </c>
      <c r="P250" s="23">
        <f t="shared" ca="1" si="48"/>
        <v>0.1857494759081223</v>
      </c>
      <c r="Q250" s="23">
        <f t="shared" ca="1" si="49"/>
        <v>0.92874737954061148</v>
      </c>
      <c r="R250" s="23">
        <f t="shared" ca="1" si="54"/>
        <v>121.82666242310817</v>
      </c>
      <c r="S250" s="23">
        <f t="shared" ca="1" si="55"/>
        <v>608.51149876224861</v>
      </c>
      <c r="T250" s="23">
        <f t="shared" ca="1" si="50"/>
        <v>609.4402461417892</v>
      </c>
      <c r="U250" s="23">
        <f t="shared" ca="1" si="51"/>
        <v>487.61358371868101</v>
      </c>
    </row>
    <row r="251" spans="5:21">
      <c r="E251" s="22">
        <v>249</v>
      </c>
      <c r="F251" s="22">
        <f t="shared" ca="1" si="42"/>
        <v>0.58254207793738644</v>
      </c>
      <c r="G251" s="22">
        <f t="shared" ca="1" si="43"/>
        <v>0.13508846483721337</v>
      </c>
      <c r="H251" s="22">
        <f t="shared" ca="1" si="44"/>
        <v>1.3508846483721337</v>
      </c>
      <c r="I251" s="22">
        <f t="shared" ca="1" si="52"/>
        <v>64.391371907870663</v>
      </c>
      <c r="J251" s="22">
        <f t="shared" ca="1" si="53"/>
        <v>642.75862388662324</v>
      </c>
      <c r="K251" s="22">
        <f t="shared" ca="1" si="45"/>
        <v>644.10950853499537</v>
      </c>
      <c r="L251" s="22">
        <f t="shared" ca="1" si="46"/>
        <v>579.71813662712475</v>
      </c>
      <c r="N251" s="23">
        <v>249</v>
      </c>
      <c r="O251" s="23">
        <f t="shared" ca="1" si="47"/>
        <v>0.77482214787464998</v>
      </c>
      <c r="P251" s="23">
        <f t="shared" ca="1" si="48"/>
        <v>0.12756088128911353</v>
      </c>
      <c r="Q251" s="23">
        <f t="shared" ca="1" si="49"/>
        <v>0.63780440644556768</v>
      </c>
      <c r="R251" s="23">
        <f t="shared" ca="1" si="54"/>
        <v>121.95422330439729</v>
      </c>
      <c r="S251" s="23">
        <f t="shared" ca="1" si="55"/>
        <v>609.4402461417892</v>
      </c>
      <c r="T251" s="23">
        <f t="shared" ca="1" si="50"/>
        <v>610.07805054823473</v>
      </c>
      <c r="U251" s="23">
        <f t="shared" ca="1" si="51"/>
        <v>488.12382724383747</v>
      </c>
    </row>
    <row r="252" spans="5:21">
      <c r="E252" s="22">
        <v>250</v>
      </c>
      <c r="F252" s="22">
        <f t="shared" ca="1" si="42"/>
        <v>8.8241135094515255E-2</v>
      </c>
      <c r="G252" s="22">
        <f t="shared" ca="1" si="43"/>
        <v>0.60692051010029646</v>
      </c>
      <c r="H252" s="22">
        <f t="shared" ca="1" si="44"/>
        <v>6.0692051010029644</v>
      </c>
      <c r="I252" s="22">
        <f t="shared" ca="1" si="52"/>
        <v>64.998292417970958</v>
      </c>
      <c r="J252" s="22">
        <f t="shared" ca="1" si="53"/>
        <v>644.10950853499537</v>
      </c>
      <c r="K252" s="22">
        <f t="shared" ca="1" si="45"/>
        <v>650.17871363599829</v>
      </c>
      <c r="L252" s="22">
        <f t="shared" ca="1" si="46"/>
        <v>585.18042121802728</v>
      </c>
      <c r="N252" s="23">
        <v>250</v>
      </c>
      <c r="O252" s="23">
        <f t="shared" ca="1" si="47"/>
        <v>0.81394006305296118</v>
      </c>
      <c r="P252" s="23">
        <f t="shared" ca="1" si="48"/>
        <v>0.10293427415184024</v>
      </c>
      <c r="Q252" s="23">
        <f t="shared" ca="1" si="49"/>
        <v>0.51467137075920122</v>
      </c>
      <c r="R252" s="23">
        <f t="shared" ca="1" si="54"/>
        <v>122.05715757854912</v>
      </c>
      <c r="S252" s="23">
        <f t="shared" ca="1" si="55"/>
        <v>610.07805054823473</v>
      </c>
      <c r="T252" s="23">
        <f t="shared" ca="1" si="50"/>
        <v>610.5927219189939</v>
      </c>
      <c r="U252" s="23">
        <f t="shared" ca="1" si="51"/>
        <v>488.53556434044481</v>
      </c>
    </row>
    <row r="253" spans="5:21">
      <c r="E253" s="22">
        <v>251</v>
      </c>
      <c r="F253" s="22">
        <f t="shared" ca="1" si="42"/>
        <v>0.94710378734874456</v>
      </c>
      <c r="G253" s="22">
        <f t="shared" ca="1" si="43"/>
        <v>1.3586648967012485E-2</v>
      </c>
      <c r="H253" s="22">
        <f t="shared" ca="1" si="44"/>
        <v>0.13586648967012485</v>
      </c>
      <c r="I253" s="22">
        <f t="shared" ca="1" si="52"/>
        <v>65.011879066937965</v>
      </c>
      <c r="J253" s="22">
        <f t="shared" ca="1" si="53"/>
        <v>650.17871363599829</v>
      </c>
      <c r="K253" s="22">
        <f t="shared" ca="1" si="45"/>
        <v>650.31458012566839</v>
      </c>
      <c r="L253" s="22">
        <f t="shared" ca="1" si="46"/>
        <v>585.30270105873046</v>
      </c>
      <c r="N253" s="23">
        <v>251</v>
      </c>
      <c r="O253" s="23">
        <f t="shared" ca="1" si="47"/>
        <v>0.68429021463424822</v>
      </c>
      <c r="P253" s="23">
        <f t="shared" ca="1" si="48"/>
        <v>0.18968658047217929</v>
      </c>
      <c r="Q253" s="23">
        <f t="shared" ca="1" si="49"/>
        <v>0.94843290236089639</v>
      </c>
      <c r="R253" s="23">
        <f t="shared" ca="1" si="54"/>
        <v>122.24684415902131</v>
      </c>
      <c r="S253" s="23">
        <f t="shared" ca="1" si="55"/>
        <v>610.5927219189939</v>
      </c>
      <c r="T253" s="23">
        <f t="shared" ca="1" si="50"/>
        <v>611.54115482135478</v>
      </c>
      <c r="U253" s="23">
        <f t="shared" ca="1" si="51"/>
        <v>489.29431066233349</v>
      </c>
    </row>
    <row r="254" spans="5:21">
      <c r="E254" s="22">
        <v>252</v>
      </c>
      <c r="F254" s="22">
        <f t="shared" ca="1" si="42"/>
        <v>0.50814406318251082</v>
      </c>
      <c r="G254" s="22">
        <f t="shared" ca="1" si="43"/>
        <v>0.16924757066636201</v>
      </c>
      <c r="H254" s="22">
        <f t="shared" ca="1" si="44"/>
        <v>1.69247570666362</v>
      </c>
      <c r="I254" s="22">
        <f t="shared" ca="1" si="52"/>
        <v>65.181126637604322</v>
      </c>
      <c r="J254" s="22">
        <f t="shared" ca="1" si="53"/>
        <v>650.31458012566839</v>
      </c>
      <c r="K254" s="22">
        <f t="shared" ca="1" si="45"/>
        <v>652.00705583233196</v>
      </c>
      <c r="L254" s="22">
        <f t="shared" ca="1" si="46"/>
        <v>586.82592919472768</v>
      </c>
      <c r="N254" s="23">
        <v>252</v>
      </c>
      <c r="O254" s="23">
        <f t="shared" ca="1" si="47"/>
        <v>0.51026430345352958</v>
      </c>
      <c r="P254" s="23">
        <f t="shared" ca="1" si="48"/>
        <v>0.33641322271953156</v>
      </c>
      <c r="Q254" s="23">
        <f t="shared" ca="1" si="49"/>
        <v>1.6820661135976578</v>
      </c>
      <c r="R254" s="23">
        <f t="shared" ca="1" si="54"/>
        <v>122.58325738174084</v>
      </c>
      <c r="S254" s="23">
        <f t="shared" ca="1" si="55"/>
        <v>611.54115482135478</v>
      </c>
      <c r="T254" s="23">
        <f t="shared" ca="1" si="50"/>
        <v>613.22322093495245</v>
      </c>
      <c r="U254" s="23">
        <f t="shared" ca="1" si="51"/>
        <v>490.6399635532116</v>
      </c>
    </row>
    <row r="255" spans="5:21">
      <c r="E255" s="22">
        <v>253</v>
      </c>
      <c r="F255" s="22">
        <f t="shared" ca="1" si="42"/>
        <v>0.83080487598140818</v>
      </c>
      <c r="G255" s="22">
        <f t="shared" ca="1" si="43"/>
        <v>4.634007949447333E-2</v>
      </c>
      <c r="H255" s="22">
        <f t="shared" ca="1" si="44"/>
        <v>0.4634007949447333</v>
      </c>
      <c r="I255" s="22">
        <f t="shared" ca="1" si="52"/>
        <v>65.227466717098793</v>
      </c>
      <c r="J255" s="22">
        <f t="shared" ca="1" si="53"/>
        <v>652.00705583233196</v>
      </c>
      <c r="K255" s="22">
        <f t="shared" ca="1" si="45"/>
        <v>652.47045662727669</v>
      </c>
      <c r="L255" s="22">
        <f t="shared" ca="1" si="46"/>
        <v>587.24298991017793</v>
      </c>
      <c r="N255" s="23">
        <v>253</v>
      </c>
      <c r="O255" s="23">
        <f t="shared" ca="1" si="47"/>
        <v>0.54461350137355047</v>
      </c>
      <c r="P255" s="23">
        <f t="shared" ca="1" si="48"/>
        <v>0.30383945384590422</v>
      </c>
      <c r="Q255" s="23">
        <f t="shared" ca="1" si="49"/>
        <v>1.519197269229521</v>
      </c>
      <c r="R255" s="23">
        <f t="shared" ca="1" si="54"/>
        <v>122.88709683558675</v>
      </c>
      <c r="S255" s="23">
        <f t="shared" ca="1" si="55"/>
        <v>613.22322093495245</v>
      </c>
      <c r="T255" s="23">
        <f t="shared" ca="1" si="50"/>
        <v>614.74241820418194</v>
      </c>
      <c r="U255" s="23">
        <f t="shared" ca="1" si="51"/>
        <v>491.85532136859518</v>
      </c>
    </row>
    <row r="256" spans="5:21">
      <c r="E256" s="22">
        <v>254</v>
      </c>
      <c r="F256" s="22">
        <f t="shared" ca="1" si="42"/>
        <v>0.2611547530094096</v>
      </c>
      <c r="G256" s="22">
        <f t="shared" ca="1" si="43"/>
        <v>0.33566053099034404</v>
      </c>
      <c r="H256" s="22">
        <f t="shared" ca="1" si="44"/>
        <v>3.3566053099034403</v>
      </c>
      <c r="I256" s="22">
        <f t="shared" ca="1" si="52"/>
        <v>65.563127248089131</v>
      </c>
      <c r="J256" s="22">
        <f t="shared" ca="1" si="53"/>
        <v>652.47045662727669</v>
      </c>
      <c r="K256" s="22">
        <f t="shared" ca="1" si="45"/>
        <v>655.82706193718013</v>
      </c>
      <c r="L256" s="22">
        <f t="shared" ca="1" si="46"/>
        <v>590.263934689091</v>
      </c>
      <c r="N256" s="23">
        <v>254</v>
      </c>
      <c r="O256" s="23">
        <f t="shared" ca="1" si="47"/>
        <v>0.63807130953978697</v>
      </c>
      <c r="P256" s="23">
        <f t="shared" ca="1" si="48"/>
        <v>0.22465261572232983</v>
      </c>
      <c r="Q256" s="23">
        <f t="shared" ca="1" si="49"/>
        <v>1.1232630786116491</v>
      </c>
      <c r="R256" s="23">
        <f t="shared" ca="1" si="54"/>
        <v>123.11174945130908</v>
      </c>
      <c r="S256" s="23">
        <f t="shared" ca="1" si="55"/>
        <v>614.74241820418194</v>
      </c>
      <c r="T256" s="23">
        <f t="shared" ca="1" si="50"/>
        <v>615.86568128279362</v>
      </c>
      <c r="U256" s="23">
        <f t="shared" ca="1" si="51"/>
        <v>492.75393183148452</v>
      </c>
    </row>
    <row r="257" spans="5:21">
      <c r="E257" s="22">
        <v>255</v>
      </c>
      <c r="F257" s="22">
        <f t="shared" ca="1" si="42"/>
        <v>0.39246021571402689</v>
      </c>
      <c r="G257" s="22">
        <f t="shared" ca="1" si="43"/>
        <v>0.23383002703380484</v>
      </c>
      <c r="H257" s="22">
        <f t="shared" ca="1" si="44"/>
        <v>2.3383002703380482</v>
      </c>
      <c r="I257" s="22">
        <f t="shared" ca="1" si="52"/>
        <v>65.796957275122935</v>
      </c>
      <c r="J257" s="22">
        <f t="shared" ca="1" si="53"/>
        <v>655.82706193718013</v>
      </c>
      <c r="K257" s="22">
        <f t="shared" ca="1" si="45"/>
        <v>658.16536220751823</v>
      </c>
      <c r="L257" s="22">
        <f t="shared" ca="1" si="46"/>
        <v>592.36840493239526</v>
      </c>
      <c r="N257" s="23">
        <v>255</v>
      </c>
      <c r="O257" s="23">
        <f t="shared" ca="1" si="47"/>
        <v>0.40152772711400064</v>
      </c>
      <c r="P257" s="23">
        <f t="shared" ca="1" si="48"/>
        <v>0.45623934458266169</v>
      </c>
      <c r="Q257" s="23">
        <f t="shared" ca="1" si="49"/>
        <v>2.2811967229133083</v>
      </c>
      <c r="R257" s="23">
        <f t="shared" ca="1" si="54"/>
        <v>123.56798879589174</v>
      </c>
      <c r="S257" s="23">
        <f t="shared" ca="1" si="55"/>
        <v>615.86568128279362</v>
      </c>
      <c r="T257" s="23">
        <f t="shared" ca="1" si="50"/>
        <v>618.14687800570698</v>
      </c>
      <c r="U257" s="23">
        <f t="shared" ca="1" si="51"/>
        <v>494.57888920981526</v>
      </c>
    </row>
    <row r="258" spans="5:21">
      <c r="E258" s="22">
        <v>256</v>
      </c>
      <c r="F258" s="22">
        <f t="shared" ca="1" si="42"/>
        <v>0.76561379615810454</v>
      </c>
      <c r="G258" s="22">
        <f t="shared" ca="1" si="43"/>
        <v>6.676935473638293E-2</v>
      </c>
      <c r="H258" s="22">
        <f t="shared" ca="1" si="44"/>
        <v>0.66769354736382924</v>
      </c>
      <c r="I258" s="22">
        <f t="shared" ca="1" si="52"/>
        <v>65.863726629859315</v>
      </c>
      <c r="J258" s="22">
        <f t="shared" ca="1" si="53"/>
        <v>658.16536220751823</v>
      </c>
      <c r="K258" s="22">
        <f t="shared" ca="1" si="45"/>
        <v>658.83305575488203</v>
      </c>
      <c r="L258" s="22">
        <f t="shared" ca="1" si="46"/>
        <v>592.96932912502268</v>
      </c>
      <c r="N258" s="23">
        <v>256</v>
      </c>
      <c r="O258" s="23">
        <f t="shared" ca="1" si="47"/>
        <v>0.21417272972839518</v>
      </c>
      <c r="P258" s="23">
        <f t="shared" ca="1" si="48"/>
        <v>0.77048622063286987</v>
      </c>
      <c r="Q258" s="23">
        <f t="shared" ca="1" si="49"/>
        <v>3.8524311031643492</v>
      </c>
      <c r="R258" s="23">
        <f t="shared" ca="1" si="54"/>
        <v>124.33847501652461</v>
      </c>
      <c r="S258" s="23">
        <f t="shared" ca="1" si="55"/>
        <v>618.14687800570698</v>
      </c>
      <c r="T258" s="23">
        <f t="shared" ca="1" si="50"/>
        <v>621.99930910887133</v>
      </c>
      <c r="U258" s="23">
        <f t="shared" ca="1" si="51"/>
        <v>497.6608340923467</v>
      </c>
    </row>
    <row r="259" spans="5:21">
      <c r="E259" s="22">
        <v>257</v>
      </c>
      <c r="F259" s="22">
        <f t="shared" ca="1" si="42"/>
        <v>0.27321665327269695</v>
      </c>
      <c r="G259" s="22">
        <f t="shared" ca="1" si="43"/>
        <v>0.32437254920025888</v>
      </c>
      <c r="H259" s="22">
        <f t="shared" ca="1" si="44"/>
        <v>3.2437254920025889</v>
      </c>
      <c r="I259" s="22">
        <f t="shared" ca="1" si="52"/>
        <v>66.188099179059577</v>
      </c>
      <c r="J259" s="22">
        <f t="shared" ca="1" si="53"/>
        <v>658.83305575488203</v>
      </c>
      <c r="K259" s="22">
        <f t="shared" ca="1" si="45"/>
        <v>662.07678124688459</v>
      </c>
      <c r="L259" s="22">
        <f t="shared" ca="1" si="46"/>
        <v>595.88868206782502</v>
      </c>
      <c r="N259" s="23">
        <v>257</v>
      </c>
      <c r="O259" s="23">
        <f t="shared" ca="1" si="47"/>
        <v>0.34236997052315443</v>
      </c>
      <c r="P259" s="23">
        <f t="shared" ca="1" si="48"/>
        <v>0.53593167073601167</v>
      </c>
      <c r="Q259" s="23">
        <f t="shared" ca="1" si="49"/>
        <v>2.6796583536800584</v>
      </c>
      <c r="R259" s="23">
        <f t="shared" ca="1" si="54"/>
        <v>124.87440668726062</v>
      </c>
      <c r="S259" s="23">
        <f t="shared" ca="1" si="55"/>
        <v>621.99930910887133</v>
      </c>
      <c r="T259" s="23">
        <f t="shared" ca="1" si="50"/>
        <v>624.67896746255144</v>
      </c>
      <c r="U259" s="23">
        <f t="shared" ca="1" si="51"/>
        <v>499.80456077529084</v>
      </c>
    </row>
    <row r="260" spans="5:21">
      <c r="E260" s="22">
        <v>258</v>
      </c>
      <c r="F260" s="22">
        <f t="shared" ref="F260:F323" ca="1" si="56">RAND()</f>
        <v>0.37368885941396413</v>
      </c>
      <c r="G260" s="22">
        <f t="shared" ref="G260:G323" ca="1" si="57">-$C$8*LN(F260)</f>
        <v>0.24608293862782482</v>
      </c>
      <c r="H260" s="22">
        <f t="shared" ref="H260:H323" ca="1" si="58">-$C$3*LN(F260)</f>
        <v>2.460829386278248</v>
      </c>
      <c r="I260" s="22">
        <f t="shared" ca="1" si="52"/>
        <v>66.434182117687399</v>
      </c>
      <c r="J260" s="22">
        <f t="shared" ca="1" si="53"/>
        <v>662.07678124688459</v>
      </c>
      <c r="K260" s="22">
        <f t="shared" ref="K260:K323" ca="1" si="59">H260+J260</f>
        <v>664.53761063316279</v>
      </c>
      <c r="L260" s="22">
        <f t="shared" ref="L260:L323" ca="1" si="60">K260-I260</f>
        <v>598.10342851547534</v>
      </c>
      <c r="N260" s="23">
        <v>258</v>
      </c>
      <c r="O260" s="23">
        <f t="shared" ref="O260:O323" ca="1" si="61">RAND()</f>
        <v>0.5658107747268919</v>
      </c>
      <c r="P260" s="23">
        <f t="shared" ref="P260:P323" ca="1" si="62">-$C$13*LN(O260)</f>
        <v>0.28474778847347176</v>
      </c>
      <c r="Q260" s="23">
        <f t="shared" ref="Q260:Q323" ca="1" si="63">-$C$3*LN(O260)</f>
        <v>1.4237389423673588</v>
      </c>
      <c r="R260" s="23">
        <f t="shared" ca="1" si="54"/>
        <v>125.15915447573408</v>
      </c>
      <c r="S260" s="23">
        <f t="shared" ca="1" si="55"/>
        <v>624.67896746255144</v>
      </c>
      <c r="T260" s="23">
        <f t="shared" ref="T260:T323" ca="1" si="64">Q260+S260</f>
        <v>626.10270640491876</v>
      </c>
      <c r="U260" s="23">
        <f t="shared" ref="U260:U323" ca="1" si="65">T260-R260</f>
        <v>500.94355192918465</v>
      </c>
    </row>
    <row r="261" spans="5:21">
      <c r="E261" s="22">
        <v>259</v>
      </c>
      <c r="F261" s="22">
        <f t="shared" ca="1" si="56"/>
        <v>0.3280564336801608</v>
      </c>
      <c r="G261" s="22">
        <f t="shared" ca="1" si="57"/>
        <v>0.27864240787365985</v>
      </c>
      <c r="H261" s="22">
        <f t="shared" ca="1" si="58"/>
        <v>2.7864240787365984</v>
      </c>
      <c r="I261" s="22">
        <f t="shared" ref="I261:I324" ca="1" si="66">I260+G261</f>
        <v>66.712824525561061</v>
      </c>
      <c r="J261" s="22">
        <f t="shared" ref="J261:J324" ca="1" si="67">MAX(I261,K260)</f>
        <v>664.53761063316279</v>
      </c>
      <c r="K261" s="22">
        <f t="shared" ca="1" si="59"/>
        <v>667.32403471189934</v>
      </c>
      <c r="L261" s="22">
        <f t="shared" ca="1" si="60"/>
        <v>600.61121018633833</v>
      </c>
      <c r="N261" s="23">
        <v>259</v>
      </c>
      <c r="O261" s="23">
        <f t="shared" ca="1" si="61"/>
        <v>0.25127028663070849</v>
      </c>
      <c r="P261" s="23">
        <f t="shared" ca="1" si="62"/>
        <v>0.69061304002979329</v>
      </c>
      <c r="Q261" s="23">
        <f t="shared" ca="1" si="63"/>
        <v>3.4530652001489663</v>
      </c>
      <c r="R261" s="23">
        <f t="shared" ref="R261:R324" ca="1" si="68">R260+P261</f>
        <v>125.84976751576387</v>
      </c>
      <c r="S261" s="23">
        <f t="shared" ref="S261:S324" ca="1" si="69">MAX(R261,T260)</f>
        <v>626.10270640491876</v>
      </c>
      <c r="T261" s="23">
        <f t="shared" ca="1" si="64"/>
        <v>629.55577160506778</v>
      </c>
      <c r="U261" s="23">
        <f t="shared" ca="1" si="65"/>
        <v>503.70600408930392</v>
      </c>
    </row>
    <row r="262" spans="5:21">
      <c r="E262" s="22">
        <v>260</v>
      </c>
      <c r="F262" s="22">
        <f t="shared" ca="1" si="56"/>
        <v>0.28798093233496314</v>
      </c>
      <c r="G262" s="22">
        <f t="shared" ca="1" si="57"/>
        <v>0.31121525205206235</v>
      </c>
      <c r="H262" s="22">
        <f t="shared" ca="1" si="58"/>
        <v>3.1121525205206235</v>
      </c>
      <c r="I262" s="22">
        <f t="shared" ca="1" si="66"/>
        <v>67.024039777613126</v>
      </c>
      <c r="J262" s="22">
        <f t="shared" ca="1" si="67"/>
        <v>667.32403471189934</v>
      </c>
      <c r="K262" s="22">
        <f t="shared" ca="1" si="59"/>
        <v>670.43618723241991</v>
      </c>
      <c r="L262" s="22">
        <f t="shared" ca="1" si="60"/>
        <v>603.41214745480681</v>
      </c>
      <c r="N262" s="23">
        <v>260</v>
      </c>
      <c r="O262" s="23">
        <f t="shared" ca="1" si="61"/>
        <v>0.70057220954012678</v>
      </c>
      <c r="P262" s="23">
        <f t="shared" ca="1" si="62"/>
        <v>0.17792891783123166</v>
      </c>
      <c r="Q262" s="23">
        <f t="shared" ca="1" si="63"/>
        <v>0.88964458915615829</v>
      </c>
      <c r="R262" s="23">
        <f t="shared" ca="1" si="68"/>
        <v>126.02769643359511</v>
      </c>
      <c r="S262" s="23">
        <f t="shared" ca="1" si="69"/>
        <v>629.55577160506778</v>
      </c>
      <c r="T262" s="23">
        <f t="shared" ca="1" si="64"/>
        <v>630.44541619422398</v>
      </c>
      <c r="U262" s="23">
        <f t="shared" ca="1" si="65"/>
        <v>504.41771976062887</v>
      </c>
    </row>
    <row r="263" spans="5:21">
      <c r="E263" s="22">
        <v>261</v>
      </c>
      <c r="F263" s="22">
        <f t="shared" ca="1" si="56"/>
        <v>0.64074851225125862</v>
      </c>
      <c r="G263" s="22">
        <f t="shared" ca="1" si="57"/>
        <v>0.11127955890677498</v>
      </c>
      <c r="H263" s="22">
        <f t="shared" ca="1" si="58"/>
        <v>1.1127955890677497</v>
      </c>
      <c r="I263" s="22">
        <f t="shared" ca="1" si="66"/>
        <v>67.135319336519899</v>
      </c>
      <c r="J263" s="22">
        <f t="shared" ca="1" si="67"/>
        <v>670.43618723241991</v>
      </c>
      <c r="K263" s="22">
        <f t="shared" ca="1" si="59"/>
        <v>671.5489828214877</v>
      </c>
      <c r="L263" s="22">
        <f t="shared" ca="1" si="60"/>
        <v>604.41366348496786</v>
      </c>
      <c r="N263" s="23">
        <v>261</v>
      </c>
      <c r="O263" s="23">
        <f t="shared" ca="1" si="61"/>
        <v>0.47514088134543464</v>
      </c>
      <c r="P263" s="23">
        <f t="shared" ca="1" si="62"/>
        <v>0.37207196330806042</v>
      </c>
      <c r="Q263" s="23">
        <f t="shared" ca="1" si="63"/>
        <v>1.8603598165403021</v>
      </c>
      <c r="R263" s="23">
        <f t="shared" ca="1" si="68"/>
        <v>126.39976839690317</v>
      </c>
      <c r="S263" s="23">
        <f t="shared" ca="1" si="69"/>
        <v>630.44541619422398</v>
      </c>
      <c r="T263" s="23">
        <f t="shared" ca="1" si="64"/>
        <v>632.30577601076425</v>
      </c>
      <c r="U263" s="23">
        <f t="shared" ca="1" si="65"/>
        <v>505.90600761386111</v>
      </c>
    </row>
    <row r="264" spans="5:21">
      <c r="E264" s="22">
        <v>262</v>
      </c>
      <c r="F264" s="22">
        <f t="shared" ca="1" si="56"/>
        <v>0.75462521646521452</v>
      </c>
      <c r="G264" s="22">
        <f t="shared" ca="1" si="57"/>
        <v>7.0383513753554672E-2</v>
      </c>
      <c r="H264" s="22">
        <f t="shared" ca="1" si="58"/>
        <v>0.70383513753554672</v>
      </c>
      <c r="I264" s="22">
        <f t="shared" ca="1" si="66"/>
        <v>67.205702850273454</v>
      </c>
      <c r="J264" s="22">
        <f t="shared" ca="1" si="67"/>
        <v>671.5489828214877</v>
      </c>
      <c r="K264" s="22">
        <f t="shared" ca="1" si="59"/>
        <v>672.25281795902322</v>
      </c>
      <c r="L264" s="22">
        <f t="shared" ca="1" si="60"/>
        <v>605.04711510874972</v>
      </c>
      <c r="N264" s="23">
        <v>262</v>
      </c>
      <c r="O264" s="23">
        <f t="shared" ca="1" si="61"/>
        <v>0.6839923240153053</v>
      </c>
      <c r="P264" s="23">
        <f t="shared" ca="1" si="62"/>
        <v>0.189904291811201</v>
      </c>
      <c r="Q264" s="23">
        <f t="shared" ca="1" si="63"/>
        <v>0.94952145905600505</v>
      </c>
      <c r="R264" s="23">
        <f t="shared" ca="1" si="68"/>
        <v>126.58967268871437</v>
      </c>
      <c r="S264" s="23">
        <f t="shared" ca="1" si="69"/>
        <v>632.30577601076425</v>
      </c>
      <c r="T264" s="23">
        <f t="shared" ca="1" si="64"/>
        <v>633.25529746982022</v>
      </c>
      <c r="U264" s="23">
        <f t="shared" ca="1" si="65"/>
        <v>506.66562478110586</v>
      </c>
    </row>
    <row r="265" spans="5:21">
      <c r="E265" s="22">
        <v>263</v>
      </c>
      <c r="F265" s="22">
        <f t="shared" ca="1" si="56"/>
        <v>0.59918971210700611</v>
      </c>
      <c r="G265" s="22">
        <f t="shared" ca="1" si="57"/>
        <v>0.12804425407683845</v>
      </c>
      <c r="H265" s="22">
        <f t="shared" ca="1" si="58"/>
        <v>1.2804425407683846</v>
      </c>
      <c r="I265" s="22">
        <f t="shared" ca="1" si="66"/>
        <v>67.333747104350294</v>
      </c>
      <c r="J265" s="22">
        <f t="shared" ca="1" si="67"/>
        <v>672.25281795902322</v>
      </c>
      <c r="K265" s="22">
        <f t="shared" ca="1" si="59"/>
        <v>673.5332604997916</v>
      </c>
      <c r="L265" s="22">
        <f t="shared" ca="1" si="60"/>
        <v>606.19951339544127</v>
      </c>
      <c r="N265" s="23">
        <v>263</v>
      </c>
      <c r="O265" s="23">
        <f t="shared" ca="1" si="61"/>
        <v>0.78243412685320135</v>
      </c>
      <c r="P265" s="23">
        <f t="shared" ca="1" si="62"/>
        <v>0.12267277152330844</v>
      </c>
      <c r="Q265" s="23">
        <f t="shared" ca="1" si="63"/>
        <v>0.61336385761654222</v>
      </c>
      <c r="R265" s="23">
        <f t="shared" ca="1" si="68"/>
        <v>126.71234546023769</v>
      </c>
      <c r="S265" s="23">
        <f t="shared" ca="1" si="69"/>
        <v>633.25529746982022</v>
      </c>
      <c r="T265" s="23">
        <f t="shared" ca="1" si="64"/>
        <v>633.86866132743671</v>
      </c>
      <c r="U265" s="23">
        <f t="shared" ca="1" si="65"/>
        <v>507.15631586719905</v>
      </c>
    </row>
    <row r="266" spans="5:21">
      <c r="E266" s="22">
        <v>264</v>
      </c>
      <c r="F266" s="22">
        <f t="shared" ca="1" si="56"/>
        <v>0.35671446084471736</v>
      </c>
      <c r="G266" s="22">
        <f t="shared" ca="1" si="57"/>
        <v>0.25770491170086096</v>
      </c>
      <c r="H266" s="22">
        <f t="shared" ca="1" si="58"/>
        <v>2.5770491170086096</v>
      </c>
      <c r="I266" s="22">
        <f t="shared" ca="1" si="66"/>
        <v>67.59145201605115</v>
      </c>
      <c r="J266" s="22">
        <f t="shared" ca="1" si="67"/>
        <v>673.5332604997916</v>
      </c>
      <c r="K266" s="22">
        <f t="shared" ca="1" si="59"/>
        <v>676.11030961680024</v>
      </c>
      <c r="L266" s="22">
        <f t="shared" ca="1" si="60"/>
        <v>608.51885760074913</v>
      </c>
      <c r="N266" s="23">
        <v>264</v>
      </c>
      <c r="O266" s="23">
        <f t="shared" ca="1" si="61"/>
        <v>1.8746002071161838E-2</v>
      </c>
      <c r="P266" s="23">
        <f t="shared" ca="1" si="62"/>
        <v>1.9883873860861572</v>
      </c>
      <c r="Q266" s="23">
        <f t="shared" ca="1" si="63"/>
        <v>9.941936930430785</v>
      </c>
      <c r="R266" s="23">
        <f t="shared" ca="1" si="68"/>
        <v>128.70073284632383</v>
      </c>
      <c r="S266" s="23">
        <f t="shared" ca="1" si="69"/>
        <v>633.86866132743671</v>
      </c>
      <c r="T266" s="23">
        <f t="shared" ca="1" si="64"/>
        <v>643.81059825786747</v>
      </c>
      <c r="U266" s="23">
        <f t="shared" ca="1" si="65"/>
        <v>515.10986541154364</v>
      </c>
    </row>
    <row r="267" spans="5:21">
      <c r="E267" s="22">
        <v>265</v>
      </c>
      <c r="F267" s="22">
        <f t="shared" ca="1" si="56"/>
        <v>0.28325778335031482</v>
      </c>
      <c r="G267" s="22">
        <f t="shared" ca="1" si="57"/>
        <v>0.31534947518035134</v>
      </c>
      <c r="H267" s="22">
        <f t="shared" ca="1" si="58"/>
        <v>3.1534947518035135</v>
      </c>
      <c r="I267" s="22">
        <f t="shared" ca="1" si="66"/>
        <v>67.906801491231505</v>
      </c>
      <c r="J267" s="22">
        <f t="shared" ca="1" si="67"/>
        <v>676.11030961680024</v>
      </c>
      <c r="K267" s="22">
        <f t="shared" ca="1" si="59"/>
        <v>679.2638043686037</v>
      </c>
      <c r="L267" s="22">
        <f t="shared" ca="1" si="60"/>
        <v>611.35700287737222</v>
      </c>
      <c r="N267" s="23">
        <v>265</v>
      </c>
      <c r="O267" s="23">
        <f t="shared" ca="1" si="61"/>
        <v>0.56290796436384816</v>
      </c>
      <c r="P267" s="23">
        <f t="shared" ca="1" si="62"/>
        <v>0.28731956890228028</v>
      </c>
      <c r="Q267" s="23">
        <f t="shared" ca="1" si="63"/>
        <v>1.4365978445114014</v>
      </c>
      <c r="R267" s="23">
        <f t="shared" ca="1" si="68"/>
        <v>128.98805241522612</v>
      </c>
      <c r="S267" s="23">
        <f t="shared" ca="1" si="69"/>
        <v>643.81059825786747</v>
      </c>
      <c r="T267" s="23">
        <f t="shared" ca="1" si="64"/>
        <v>645.24719610237889</v>
      </c>
      <c r="U267" s="23">
        <f t="shared" ca="1" si="65"/>
        <v>516.2591436871528</v>
      </c>
    </row>
    <row r="268" spans="5:21">
      <c r="E268" s="22">
        <v>266</v>
      </c>
      <c r="F268" s="22">
        <f t="shared" ca="1" si="56"/>
        <v>0.67535879373764118</v>
      </c>
      <c r="G268" s="22">
        <f t="shared" ca="1" si="57"/>
        <v>9.812779576307544E-2</v>
      </c>
      <c r="H268" s="22">
        <f t="shared" ca="1" si="58"/>
        <v>0.98127795763075443</v>
      </c>
      <c r="I268" s="22">
        <f t="shared" ca="1" si="66"/>
        <v>68.004929286994582</v>
      </c>
      <c r="J268" s="22">
        <f t="shared" ca="1" si="67"/>
        <v>679.2638043686037</v>
      </c>
      <c r="K268" s="22">
        <f t="shared" ca="1" si="59"/>
        <v>680.24508232623441</v>
      </c>
      <c r="L268" s="22">
        <f t="shared" ca="1" si="60"/>
        <v>612.24015303923989</v>
      </c>
      <c r="N268" s="23">
        <v>266</v>
      </c>
      <c r="O268" s="23">
        <f t="shared" ca="1" si="61"/>
        <v>0.50096935072524895</v>
      </c>
      <c r="P268" s="23">
        <f t="shared" ca="1" si="62"/>
        <v>0.34560517798286</v>
      </c>
      <c r="Q268" s="23">
        <f t="shared" ca="1" si="63"/>
        <v>1.7280258899143</v>
      </c>
      <c r="R268" s="23">
        <f t="shared" ca="1" si="68"/>
        <v>129.33365759320898</v>
      </c>
      <c r="S268" s="23">
        <f t="shared" ca="1" si="69"/>
        <v>645.24719610237889</v>
      </c>
      <c r="T268" s="23">
        <f t="shared" ca="1" si="64"/>
        <v>646.9752219922932</v>
      </c>
      <c r="U268" s="23">
        <f t="shared" ca="1" si="65"/>
        <v>517.64156439908425</v>
      </c>
    </row>
    <row r="269" spans="5:21">
      <c r="E269" s="22">
        <v>267</v>
      </c>
      <c r="F269" s="22">
        <f t="shared" ca="1" si="56"/>
        <v>0.81130459706199298</v>
      </c>
      <c r="G269" s="22">
        <f t="shared" ca="1" si="57"/>
        <v>5.2277928326510514E-2</v>
      </c>
      <c r="H269" s="22">
        <f t="shared" ca="1" si="58"/>
        <v>0.52277928326510514</v>
      </c>
      <c r="I269" s="22">
        <f t="shared" ca="1" si="66"/>
        <v>68.057207215321085</v>
      </c>
      <c r="J269" s="22">
        <f t="shared" ca="1" si="67"/>
        <v>680.24508232623441</v>
      </c>
      <c r="K269" s="22">
        <f t="shared" ca="1" si="59"/>
        <v>680.7678616094995</v>
      </c>
      <c r="L269" s="22">
        <f t="shared" ca="1" si="60"/>
        <v>612.71065439417839</v>
      </c>
      <c r="N269" s="23">
        <v>267</v>
      </c>
      <c r="O269" s="23">
        <f t="shared" ca="1" si="61"/>
        <v>0.45500552396689786</v>
      </c>
      <c r="P269" s="23">
        <f t="shared" ca="1" si="62"/>
        <v>0.39372285975914711</v>
      </c>
      <c r="Q269" s="23">
        <f t="shared" ca="1" si="63"/>
        <v>1.9686142987957356</v>
      </c>
      <c r="R269" s="23">
        <f t="shared" ca="1" si="68"/>
        <v>129.72738045296813</v>
      </c>
      <c r="S269" s="23">
        <f t="shared" ca="1" si="69"/>
        <v>646.9752219922932</v>
      </c>
      <c r="T269" s="23">
        <f t="shared" ca="1" si="64"/>
        <v>648.94383629108893</v>
      </c>
      <c r="U269" s="23">
        <f t="shared" ca="1" si="65"/>
        <v>519.21645583812074</v>
      </c>
    </row>
    <row r="270" spans="5:21">
      <c r="E270" s="22">
        <v>268</v>
      </c>
      <c r="F270" s="22">
        <f t="shared" ca="1" si="56"/>
        <v>0.77375441160823388</v>
      </c>
      <c r="G270" s="22">
        <f t="shared" ca="1" si="57"/>
        <v>6.4125188351436241E-2</v>
      </c>
      <c r="H270" s="22">
        <f t="shared" ca="1" si="58"/>
        <v>0.64125188351436235</v>
      </c>
      <c r="I270" s="22">
        <f t="shared" ca="1" si="66"/>
        <v>68.121332403672525</v>
      </c>
      <c r="J270" s="22">
        <f t="shared" ca="1" si="67"/>
        <v>680.7678616094995</v>
      </c>
      <c r="K270" s="22">
        <f t="shared" ca="1" si="59"/>
        <v>681.40911349301382</v>
      </c>
      <c r="L270" s="22">
        <f t="shared" ca="1" si="60"/>
        <v>613.28778108934125</v>
      </c>
      <c r="N270" s="23">
        <v>268</v>
      </c>
      <c r="O270" s="23">
        <f t="shared" ca="1" si="61"/>
        <v>0.69746563485177338</v>
      </c>
      <c r="P270" s="23">
        <f t="shared" ca="1" si="62"/>
        <v>0.18015101776504522</v>
      </c>
      <c r="Q270" s="23">
        <f t="shared" ca="1" si="63"/>
        <v>0.90075508882522604</v>
      </c>
      <c r="R270" s="23">
        <f t="shared" ca="1" si="68"/>
        <v>129.90753147073318</v>
      </c>
      <c r="S270" s="23">
        <f t="shared" ca="1" si="69"/>
        <v>648.94383629108893</v>
      </c>
      <c r="T270" s="23">
        <f t="shared" ca="1" si="64"/>
        <v>649.84459137991416</v>
      </c>
      <c r="U270" s="23">
        <f t="shared" ca="1" si="65"/>
        <v>519.93705990918102</v>
      </c>
    </row>
    <row r="271" spans="5:21">
      <c r="E271" s="22">
        <v>269</v>
      </c>
      <c r="F271" s="22">
        <f t="shared" ca="1" si="56"/>
        <v>0.80773075237722314</v>
      </c>
      <c r="G271" s="22">
        <f t="shared" ca="1" si="57"/>
        <v>5.3381625812373164E-2</v>
      </c>
      <c r="H271" s="22">
        <f t="shared" ca="1" si="58"/>
        <v>0.53381625812373168</v>
      </c>
      <c r="I271" s="22">
        <f t="shared" ca="1" si="66"/>
        <v>68.174714029484903</v>
      </c>
      <c r="J271" s="22">
        <f t="shared" ca="1" si="67"/>
        <v>681.40911349301382</v>
      </c>
      <c r="K271" s="22">
        <f t="shared" ca="1" si="59"/>
        <v>681.94292975113751</v>
      </c>
      <c r="L271" s="22">
        <f t="shared" ca="1" si="60"/>
        <v>613.76821572165261</v>
      </c>
      <c r="N271" s="23">
        <v>269</v>
      </c>
      <c r="O271" s="23">
        <f t="shared" ca="1" si="61"/>
        <v>0.85706649196687479</v>
      </c>
      <c r="P271" s="23">
        <f t="shared" ca="1" si="62"/>
        <v>7.7119888250780935E-2</v>
      </c>
      <c r="Q271" s="23">
        <f t="shared" ca="1" si="63"/>
        <v>0.38559944125390466</v>
      </c>
      <c r="R271" s="23">
        <f t="shared" ca="1" si="68"/>
        <v>129.98465135898397</v>
      </c>
      <c r="S271" s="23">
        <f t="shared" ca="1" si="69"/>
        <v>649.84459137991416</v>
      </c>
      <c r="T271" s="23">
        <f t="shared" ca="1" si="64"/>
        <v>650.23019082116809</v>
      </c>
      <c r="U271" s="23">
        <f t="shared" ca="1" si="65"/>
        <v>520.24553946218407</v>
      </c>
    </row>
    <row r="272" spans="5:21">
      <c r="E272" s="22">
        <v>270</v>
      </c>
      <c r="F272" s="22">
        <f t="shared" ca="1" si="56"/>
        <v>8.1024840863759051E-2</v>
      </c>
      <c r="G272" s="22">
        <f t="shared" ca="1" si="57"/>
        <v>0.62824987349880501</v>
      </c>
      <c r="H272" s="22">
        <f t="shared" ca="1" si="58"/>
        <v>6.2824987349880503</v>
      </c>
      <c r="I272" s="22">
        <f t="shared" ca="1" si="66"/>
        <v>68.802963902983706</v>
      </c>
      <c r="J272" s="22">
        <f t="shared" ca="1" si="67"/>
        <v>681.94292975113751</v>
      </c>
      <c r="K272" s="22">
        <f t="shared" ca="1" si="59"/>
        <v>688.22542848612557</v>
      </c>
      <c r="L272" s="22">
        <f t="shared" ca="1" si="60"/>
        <v>619.42246458314185</v>
      </c>
      <c r="N272" s="23">
        <v>270</v>
      </c>
      <c r="O272" s="23">
        <f t="shared" ca="1" si="61"/>
        <v>0.66356658199969287</v>
      </c>
      <c r="P272" s="23">
        <f t="shared" ca="1" si="62"/>
        <v>0.20506304029206943</v>
      </c>
      <c r="Q272" s="23">
        <f t="shared" ca="1" si="63"/>
        <v>1.025315201460347</v>
      </c>
      <c r="R272" s="23">
        <f t="shared" ca="1" si="68"/>
        <v>130.18971439927603</v>
      </c>
      <c r="S272" s="23">
        <f t="shared" ca="1" si="69"/>
        <v>650.23019082116809</v>
      </c>
      <c r="T272" s="23">
        <f t="shared" ca="1" si="64"/>
        <v>651.25550602262842</v>
      </c>
      <c r="U272" s="23">
        <f t="shared" ca="1" si="65"/>
        <v>521.06579162335242</v>
      </c>
    </row>
    <row r="273" spans="5:21">
      <c r="E273" s="22">
        <v>271</v>
      </c>
      <c r="F273" s="22">
        <f t="shared" ca="1" si="56"/>
        <v>0.59591421299861946</v>
      </c>
      <c r="G273" s="22">
        <f t="shared" ca="1" si="57"/>
        <v>0.12941464004965589</v>
      </c>
      <c r="H273" s="22">
        <f t="shared" ca="1" si="58"/>
        <v>1.2941464004965588</v>
      </c>
      <c r="I273" s="22">
        <f t="shared" ca="1" si="66"/>
        <v>68.932378543033366</v>
      </c>
      <c r="J273" s="22">
        <f t="shared" ca="1" si="67"/>
        <v>688.22542848612557</v>
      </c>
      <c r="K273" s="22">
        <f t="shared" ca="1" si="59"/>
        <v>689.51957488662208</v>
      </c>
      <c r="L273" s="22">
        <f t="shared" ca="1" si="60"/>
        <v>620.58719634358874</v>
      </c>
      <c r="N273" s="23">
        <v>271</v>
      </c>
      <c r="O273" s="23">
        <f t="shared" ca="1" si="61"/>
        <v>0.57517744380489888</v>
      </c>
      <c r="P273" s="23">
        <f t="shared" ca="1" si="62"/>
        <v>0.27653834393488402</v>
      </c>
      <c r="Q273" s="23">
        <f t="shared" ca="1" si="63"/>
        <v>1.3826917196744202</v>
      </c>
      <c r="R273" s="23">
        <f t="shared" ca="1" si="68"/>
        <v>130.4662527432109</v>
      </c>
      <c r="S273" s="23">
        <f t="shared" ca="1" si="69"/>
        <v>651.25550602262842</v>
      </c>
      <c r="T273" s="23">
        <f t="shared" ca="1" si="64"/>
        <v>652.63819774230285</v>
      </c>
      <c r="U273" s="23">
        <f t="shared" ca="1" si="65"/>
        <v>522.17194499909192</v>
      </c>
    </row>
    <row r="274" spans="5:21">
      <c r="E274" s="22">
        <v>272</v>
      </c>
      <c r="F274" s="22">
        <f t="shared" ca="1" si="56"/>
        <v>0.89106585501253266</v>
      </c>
      <c r="G274" s="22">
        <f t="shared" ca="1" si="57"/>
        <v>2.883423572324828E-2</v>
      </c>
      <c r="H274" s="22">
        <f t="shared" ca="1" si="58"/>
        <v>0.2883423572324828</v>
      </c>
      <c r="I274" s="22">
        <f t="shared" ca="1" si="66"/>
        <v>68.961212778756618</v>
      </c>
      <c r="J274" s="22">
        <f t="shared" ca="1" si="67"/>
        <v>689.51957488662208</v>
      </c>
      <c r="K274" s="22">
        <f t="shared" ca="1" si="59"/>
        <v>689.8079172438546</v>
      </c>
      <c r="L274" s="22">
        <f t="shared" ca="1" si="60"/>
        <v>620.84670446509801</v>
      </c>
      <c r="N274" s="23">
        <v>272</v>
      </c>
      <c r="O274" s="23">
        <f t="shared" ca="1" si="61"/>
        <v>0.83445581414943759</v>
      </c>
      <c r="P274" s="23">
        <f t="shared" ca="1" si="62"/>
        <v>9.0487743087157568E-2</v>
      </c>
      <c r="Q274" s="23">
        <f t="shared" ca="1" si="63"/>
        <v>0.45243871543578784</v>
      </c>
      <c r="R274" s="23">
        <f t="shared" ca="1" si="68"/>
        <v>130.55674048629805</v>
      </c>
      <c r="S274" s="23">
        <f t="shared" ca="1" si="69"/>
        <v>652.63819774230285</v>
      </c>
      <c r="T274" s="23">
        <f t="shared" ca="1" si="64"/>
        <v>653.09063645773858</v>
      </c>
      <c r="U274" s="23">
        <f t="shared" ca="1" si="65"/>
        <v>522.53389597144053</v>
      </c>
    </row>
    <row r="275" spans="5:21">
      <c r="E275" s="22">
        <v>273</v>
      </c>
      <c r="F275" s="22">
        <f t="shared" ca="1" si="56"/>
        <v>0.97780321470548326</v>
      </c>
      <c r="G275" s="22">
        <f t="shared" ca="1" si="57"/>
        <v>5.6117102876862704E-3</v>
      </c>
      <c r="H275" s="22">
        <f t="shared" ca="1" si="58"/>
        <v>5.6117102876862703E-2</v>
      </c>
      <c r="I275" s="22">
        <f t="shared" ca="1" si="66"/>
        <v>68.966824489044299</v>
      </c>
      <c r="J275" s="22">
        <f t="shared" ca="1" si="67"/>
        <v>689.8079172438546</v>
      </c>
      <c r="K275" s="22">
        <f t="shared" ca="1" si="59"/>
        <v>689.8640343467315</v>
      </c>
      <c r="L275" s="22">
        <f t="shared" ca="1" si="60"/>
        <v>620.89720985768724</v>
      </c>
      <c r="N275" s="23">
        <v>273</v>
      </c>
      <c r="O275" s="23">
        <f t="shared" ca="1" si="61"/>
        <v>0.64316890086896639</v>
      </c>
      <c r="P275" s="23">
        <f t="shared" ca="1" si="62"/>
        <v>0.22067395646267754</v>
      </c>
      <c r="Q275" s="23">
        <f t="shared" ca="1" si="63"/>
        <v>1.1033697823133877</v>
      </c>
      <c r="R275" s="23">
        <f t="shared" ca="1" si="68"/>
        <v>130.77741444276074</v>
      </c>
      <c r="S275" s="23">
        <f t="shared" ca="1" si="69"/>
        <v>653.09063645773858</v>
      </c>
      <c r="T275" s="23">
        <f t="shared" ca="1" si="64"/>
        <v>654.19400624005198</v>
      </c>
      <c r="U275" s="23">
        <f t="shared" ca="1" si="65"/>
        <v>523.41659179729118</v>
      </c>
    </row>
    <row r="276" spans="5:21">
      <c r="E276" s="22">
        <v>274</v>
      </c>
      <c r="F276" s="22">
        <f t="shared" ca="1" si="56"/>
        <v>0.81012066364491264</v>
      </c>
      <c r="G276" s="22">
        <f t="shared" ca="1" si="57"/>
        <v>5.2643018736837043E-2</v>
      </c>
      <c r="H276" s="22">
        <f t="shared" ca="1" si="58"/>
        <v>0.52643018736837044</v>
      </c>
      <c r="I276" s="22">
        <f t="shared" ca="1" si="66"/>
        <v>69.01946750778113</v>
      </c>
      <c r="J276" s="22">
        <f t="shared" ca="1" si="67"/>
        <v>689.8640343467315</v>
      </c>
      <c r="K276" s="22">
        <f t="shared" ca="1" si="59"/>
        <v>690.39046453409992</v>
      </c>
      <c r="L276" s="22">
        <f t="shared" ca="1" si="60"/>
        <v>621.37099702631883</v>
      </c>
      <c r="N276" s="23">
        <v>274</v>
      </c>
      <c r="O276" s="23">
        <f t="shared" ca="1" si="61"/>
        <v>0.11242656989524136</v>
      </c>
      <c r="P276" s="23">
        <f t="shared" ca="1" si="62"/>
        <v>1.0927274912446021</v>
      </c>
      <c r="Q276" s="23">
        <f t="shared" ca="1" si="63"/>
        <v>5.4636374562230108</v>
      </c>
      <c r="R276" s="23">
        <f t="shared" ca="1" si="68"/>
        <v>131.87014193400535</v>
      </c>
      <c r="S276" s="23">
        <f t="shared" ca="1" si="69"/>
        <v>654.19400624005198</v>
      </c>
      <c r="T276" s="23">
        <f t="shared" ca="1" si="64"/>
        <v>659.65764369627493</v>
      </c>
      <c r="U276" s="23">
        <f t="shared" ca="1" si="65"/>
        <v>527.78750176226959</v>
      </c>
    </row>
    <row r="277" spans="5:21">
      <c r="E277" s="22">
        <v>275</v>
      </c>
      <c r="F277" s="22">
        <f t="shared" ca="1" si="56"/>
        <v>0.27566462676560921</v>
      </c>
      <c r="G277" s="22">
        <f t="shared" ca="1" si="57"/>
        <v>0.32214256813421294</v>
      </c>
      <c r="H277" s="22">
        <f t="shared" ca="1" si="58"/>
        <v>3.2214256813421294</v>
      </c>
      <c r="I277" s="22">
        <f t="shared" ca="1" si="66"/>
        <v>69.341610075915341</v>
      </c>
      <c r="J277" s="22">
        <f t="shared" ca="1" si="67"/>
        <v>690.39046453409992</v>
      </c>
      <c r="K277" s="22">
        <f t="shared" ca="1" si="59"/>
        <v>693.61189021544203</v>
      </c>
      <c r="L277" s="22">
        <f t="shared" ca="1" si="60"/>
        <v>624.27028013952668</v>
      </c>
      <c r="N277" s="23">
        <v>275</v>
      </c>
      <c r="O277" s="23">
        <f t="shared" ca="1" si="61"/>
        <v>0.37418628861335079</v>
      </c>
      <c r="P277" s="23">
        <f t="shared" ca="1" si="62"/>
        <v>0.49150075384026248</v>
      </c>
      <c r="Q277" s="23">
        <f t="shared" ca="1" si="63"/>
        <v>2.4575037692013124</v>
      </c>
      <c r="R277" s="23">
        <f t="shared" ca="1" si="68"/>
        <v>132.3616426878456</v>
      </c>
      <c r="S277" s="23">
        <f t="shared" ca="1" si="69"/>
        <v>659.65764369627493</v>
      </c>
      <c r="T277" s="23">
        <f t="shared" ca="1" si="64"/>
        <v>662.1151474654763</v>
      </c>
      <c r="U277" s="23">
        <f t="shared" ca="1" si="65"/>
        <v>529.75350477763072</v>
      </c>
    </row>
    <row r="278" spans="5:21">
      <c r="E278" s="22">
        <v>276</v>
      </c>
      <c r="F278" s="22">
        <f t="shared" ca="1" si="56"/>
        <v>0.37017216942794429</v>
      </c>
      <c r="G278" s="22">
        <f t="shared" ca="1" si="57"/>
        <v>0.24844676469867752</v>
      </c>
      <c r="H278" s="22">
        <f t="shared" ca="1" si="58"/>
        <v>2.4844676469867752</v>
      </c>
      <c r="I278" s="22">
        <f t="shared" ca="1" si="66"/>
        <v>69.590056840614025</v>
      </c>
      <c r="J278" s="22">
        <f t="shared" ca="1" si="67"/>
        <v>693.61189021544203</v>
      </c>
      <c r="K278" s="22">
        <f t="shared" ca="1" si="59"/>
        <v>696.09635786242882</v>
      </c>
      <c r="L278" s="22">
        <f t="shared" ca="1" si="60"/>
        <v>626.50630102181481</v>
      </c>
      <c r="N278" s="23">
        <v>276</v>
      </c>
      <c r="O278" s="23">
        <f t="shared" ca="1" si="61"/>
        <v>0.89328072641796308</v>
      </c>
      <c r="P278" s="23">
        <f t="shared" ca="1" si="62"/>
        <v>5.6427192108715836E-2</v>
      </c>
      <c r="Q278" s="23">
        <f t="shared" ca="1" si="63"/>
        <v>0.2821359605435792</v>
      </c>
      <c r="R278" s="23">
        <f t="shared" ca="1" si="68"/>
        <v>132.41806987995432</v>
      </c>
      <c r="S278" s="23">
        <f t="shared" ca="1" si="69"/>
        <v>662.1151474654763</v>
      </c>
      <c r="T278" s="23">
        <f t="shared" ca="1" si="64"/>
        <v>662.39728342601984</v>
      </c>
      <c r="U278" s="23">
        <f t="shared" ca="1" si="65"/>
        <v>529.97921354606547</v>
      </c>
    </row>
    <row r="279" spans="5:21">
      <c r="E279" s="22">
        <v>277</v>
      </c>
      <c r="F279" s="22">
        <f t="shared" ca="1" si="56"/>
        <v>0.3094706525132116</v>
      </c>
      <c r="G279" s="22">
        <f t="shared" ca="1" si="57"/>
        <v>0.29322300340118396</v>
      </c>
      <c r="H279" s="22">
        <f t="shared" ca="1" si="58"/>
        <v>2.9322300340118397</v>
      </c>
      <c r="I279" s="22">
        <f t="shared" ca="1" si="66"/>
        <v>69.883279844015206</v>
      </c>
      <c r="J279" s="22">
        <f t="shared" ca="1" si="67"/>
        <v>696.09635786242882</v>
      </c>
      <c r="K279" s="22">
        <f t="shared" ca="1" si="59"/>
        <v>699.02858789644063</v>
      </c>
      <c r="L279" s="22">
        <f t="shared" ca="1" si="60"/>
        <v>629.14530805242543</v>
      </c>
      <c r="N279" s="23">
        <v>277</v>
      </c>
      <c r="O279" s="23">
        <f t="shared" ca="1" si="61"/>
        <v>0.99441227303141222</v>
      </c>
      <c r="P279" s="23">
        <f t="shared" ca="1" si="62"/>
        <v>2.8016983571807494E-3</v>
      </c>
      <c r="Q279" s="23">
        <f t="shared" ca="1" si="63"/>
        <v>1.4008491785903746E-2</v>
      </c>
      <c r="R279" s="23">
        <f t="shared" ca="1" si="68"/>
        <v>132.42087157831151</v>
      </c>
      <c r="S279" s="23">
        <f t="shared" ca="1" si="69"/>
        <v>662.39728342601984</v>
      </c>
      <c r="T279" s="23">
        <f t="shared" ca="1" si="64"/>
        <v>662.41129191780578</v>
      </c>
      <c r="U279" s="23">
        <f t="shared" ca="1" si="65"/>
        <v>529.99042033949422</v>
      </c>
    </row>
    <row r="280" spans="5:21">
      <c r="E280" s="22">
        <v>278</v>
      </c>
      <c r="F280" s="22">
        <f t="shared" ca="1" si="56"/>
        <v>0.27578882454838138</v>
      </c>
      <c r="G280" s="22">
        <f t="shared" ca="1" si="57"/>
        <v>0.32202995864326117</v>
      </c>
      <c r="H280" s="22">
        <f t="shared" ca="1" si="58"/>
        <v>3.2202995864326116</v>
      </c>
      <c r="I280" s="22">
        <f t="shared" ca="1" si="66"/>
        <v>70.205309802658462</v>
      </c>
      <c r="J280" s="22">
        <f t="shared" ca="1" si="67"/>
        <v>699.02858789644063</v>
      </c>
      <c r="K280" s="22">
        <f t="shared" ca="1" si="59"/>
        <v>702.24888748287322</v>
      </c>
      <c r="L280" s="22">
        <f t="shared" ca="1" si="60"/>
        <v>632.04357768021475</v>
      </c>
      <c r="N280" s="23">
        <v>278</v>
      </c>
      <c r="O280" s="23">
        <f t="shared" ca="1" si="61"/>
        <v>0.60100611803070159</v>
      </c>
      <c r="P280" s="23">
        <f t="shared" ca="1" si="62"/>
        <v>0.25457508237357973</v>
      </c>
      <c r="Q280" s="23">
        <f t="shared" ca="1" si="63"/>
        <v>1.2728754118678987</v>
      </c>
      <c r="R280" s="23">
        <f t="shared" ca="1" si="68"/>
        <v>132.67544666068508</v>
      </c>
      <c r="S280" s="23">
        <f t="shared" ca="1" si="69"/>
        <v>662.41129191780578</v>
      </c>
      <c r="T280" s="23">
        <f t="shared" ca="1" si="64"/>
        <v>663.68416732967364</v>
      </c>
      <c r="U280" s="23">
        <f t="shared" ca="1" si="65"/>
        <v>531.00872066898853</v>
      </c>
    </row>
    <row r="281" spans="5:21">
      <c r="E281" s="22">
        <v>279</v>
      </c>
      <c r="F281" s="22">
        <f t="shared" ca="1" si="56"/>
        <v>6.4838534945006687E-2</v>
      </c>
      <c r="G281" s="22">
        <f t="shared" ca="1" si="57"/>
        <v>0.68396379432394983</v>
      </c>
      <c r="H281" s="22">
        <f t="shared" ca="1" si="58"/>
        <v>6.8396379432394987</v>
      </c>
      <c r="I281" s="22">
        <f t="shared" ca="1" si="66"/>
        <v>70.889273596982406</v>
      </c>
      <c r="J281" s="22">
        <f t="shared" ca="1" si="67"/>
        <v>702.24888748287322</v>
      </c>
      <c r="K281" s="22">
        <f t="shared" ca="1" si="59"/>
        <v>709.08852542611271</v>
      </c>
      <c r="L281" s="22">
        <f t="shared" ca="1" si="60"/>
        <v>638.19925182913028</v>
      </c>
      <c r="N281" s="23">
        <v>279</v>
      </c>
      <c r="O281" s="23">
        <f t="shared" ca="1" si="61"/>
        <v>0.10838782004885061</v>
      </c>
      <c r="P281" s="23">
        <f t="shared" ca="1" si="62"/>
        <v>1.1110197787312728</v>
      </c>
      <c r="Q281" s="23">
        <f t="shared" ca="1" si="63"/>
        <v>5.5550988936563641</v>
      </c>
      <c r="R281" s="23">
        <f t="shared" ca="1" si="68"/>
        <v>133.78646643941636</v>
      </c>
      <c r="S281" s="23">
        <f t="shared" ca="1" si="69"/>
        <v>663.68416732967364</v>
      </c>
      <c r="T281" s="23">
        <f t="shared" ca="1" si="64"/>
        <v>669.23926622332999</v>
      </c>
      <c r="U281" s="23">
        <f t="shared" ca="1" si="65"/>
        <v>535.45279978391363</v>
      </c>
    </row>
    <row r="282" spans="5:21">
      <c r="E282" s="22">
        <v>280</v>
      </c>
      <c r="F282" s="22">
        <f t="shared" ca="1" si="56"/>
        <v>4.9012680763137695E-2</v>
      </c>
      <c r="G282" s="22">
        <f t="shared" ca="1" si="57"/>
        <v>0.75391905581692609</v>
      </c>
      <c r="H282" s="22">
        <f t="shared" ca="1" si="58"/>
        <v>7.5391905581692606</v>
      </c>
      <c r="I282" s="22">
        <f t="shared" ca="1" si="66"/>
        <v>71.643192652799328</v>
      </c>
      <c r="J282" s="22">
        <f t="shared" ca="1" si="67"/>
        <v>709.08852542611271</v>
      </c>
      <c r="K282" s="22">
        <f t="shared" ca="1" si="59"/>
        <v>716.62771598428196</v>
      </c>
      <c r="L282" s="22">
        <f t="shared" ca="1" si="60"/>
        <v>644.98452333148259</v>
      </c>
      <c r="N282" s="23">
        <v>280</v>
      </c>
      <c r="O282" s="23">
        <f t="shared" ca="1" si="61"/>
        <v>0.82833265580979387</v>
      </c>
      <c r="P282" s="23">
        <f t="shared" ca="1" si="62"/>
        <v>9.4170223527857339E-2</v>
      </c>
      <c r="Q282" s="23">
        <f t="shared" ca="1" si="63"/>
        <v>0.47085111763928666</v>
      </c>
      <c r="R282" s="23">
        <f t="shared" ca="1" si="68"/>
        <v>133.88063666294423</v>
      </c>
      <c r="S282" s="23">
        <f t="shared" ca="1" si="69"/>
        <v>669.23926622332999</v>
      </c>
      <c r="T282" s="23">
        <f t="shared" ca="1" si="64"/>
        <v>669.7101173409693</v>
      </c>
      <c r="U282" s="23">
        <f t="shared" ca="1" si="65"/>
        <v>535.82948067802511</v>
      </c>
    </row>
    <row r="283" spans="5:21">
      <c r="E283" s="22">
        <v>281</v>
      </c>
      <c r="F283" s="22">
        <f t="shared" ca="1" si="56"/>
        <v>0.69627083471979834</v>
      </c>
      <c r="G283" s="22">
        <f t="shared" ca="1" si="57"/>
        <v>9.0504140998689198E-2</v>
      </c>
      <c r="H283" s="22">
        <f t="shared" ca="1" si="58"/>
        <v>0.90504140998689198</v>
      </c>
      <c r="I283" s="22">
        <f t="shared" ca="1" si="66"/>
        <v>71.733696793798018</v>
      </c>
      <c r="J283" s="22">
        <f t="shared" ca="1" si="67"/>
        <v>716.62771598428196</v>
      </c>
      <c r="K283" s="22">
        <f t="shared" ca="1" si="59"/>
        <v>717.53275739426886</v>
      </c>
      <c r="L283" s="22">
        <f t="shared" ca="1" si="60"/>
        <v>645.79906060047085</v>
      </c>
      <c r="N283" s="23">
        <v>281</v>
      </c>
      <c r="O283" s="23">
        <f t="shared" ca="1" si="61"/>
        <v>0.27257595499115916</v>
      </c>
      <c r="P283" s="23">
        <f t="shared" ca="1" si="62"/>
        <v>0.64991898490270383</v>
      </c>
      <c r="Q283" s="23">
        <f t="shared" ca="1" si="63"/>
        <v>3.2495949245135192</v>
      </c>
      <c r="R283" s="23">
        <f t="shared" ca="1" si="68"/>
        <v>134.53055564784694</v>
      </c>
      <c r="S283" s="23">
        <f t="shared" ca="1" si="69"/>
        <v>669.7101173409693</v>
      </c>
      <c r="T283" s="23">
        <f t="shared" ca="1" si="64"/>
        <v>672.95971226548284</v>
      </c>
      <c r="U283" s="23">
        <f t="shared" ca="1" si="65"/>
        <v>538.42915661763595</v>
      </c>
    </row>
    <row r="284" spans="5:21">
      <c r="E284" s="22">
        <v>282</v>
      </c>
      <c r="F284" s="22">
        <f t="shared" ca="1" si="56"/>
        <v>0.60925427156142431</v>
      </c>
      <c r="G284" s="22">
        <f t="shared" ca="1" si="57"/>
        <v>0.12387989383034609</v>
      </c>
      <c r="H284" s="22">
        <f t="shared" ca="1" si="58"/>
        <v>1.2387989383034608</v>
      </c>
      <c r="I284" s="22">
        <f t="shared" ca="1" si="66"/>
        <v>71.857576687628367</v>
      </c>
      <c r="J284" s="22">
        <f t="shared" ca="1" si="67"/>
        <v>717.53275739426886</v>
      </c>
      <c r="K284" s="22">
        <f t="shared" ca="1" si="59"/>
        <v>718.77155633257235</v>
      </c>
      <c r="L284" s="22">
        <f t="shared" ca="1" si="60"/>
        <v>646.91397964494399</v>
      </c>
      <c r="N284" s="23">
        <v>282</v>
      </c>
      <c r="O284" s="23">
        <f t="shared" ca="1" si="61"/>
        <v>4.7728442181461328E-2</v>
      </c>
      <c r="P284" s="23">
        <f t="shared" ca="1" si="62"/>
        <v>1.5211138933197039</v>
      </c>
      <c r="Q284" s="23">
        <f t="shared" ca="1" si="63"/>
        <v>7.6055694665985198</v>
      </c>
      <c r="R284" s="23">
        <f t="shared" ca="1" si="68"/>
        <v>136.05166954116663</v>
      </c>
      <c r="S284" s="23">
        <f t="shared" ca="1" si="69"/>
        <v>672.95971226548284</v>
      </c>
      <c r="T284" s="23">
        <f t="shared" ca="1" si="64"/>
        <v>680.5652817320813</v>
      </c>
      <c r="U284" s="23">
        <f t="shared" ca="1" si="65"/>
        <v>544.51361219091473</v>
      </c>
    </row>
    <row r="285" spans="5:21">
      <c r="E285" s="22">
        <v>283</v>
      </c>
      <c r="F285" s="22">
        <f t="shared" ca="1" si="56"/>
        <v>0.50557586340783245</v>
      </c>
      <c r="G285" s="22">
        <f t="shared" ca="1" si="57"/>
        <v>0.17051429395049952</v>
      </c>
      <c r="H285" s="22">
        <f t="shared" ca="1" si="58"/>
        <v>1.7051429395049953</v>
      </c>
      <c r="I285" s="22">
        <f t="shared" ca="1" si="66"/>
        <v>72.02809098157887</v>
      </c>
      <c r="J285" s="22">
        <f t="shared" ca="1" si="67"/>
        <v>718.77155633257235</v>
      </c>
      <c r="K285" s="22">
        <f t="shared" ca="1" si="59"/>
        <v>720.47669927207733</v>
      </c>
      <c r="L285" s="22">
        <f t="shared" ca="1" si="60"/>
        <v>648.44860829049844</v>
      </c>
      <c r="N285" s="23">
        <v>283</v>
      </c>
      <c r="O285" s="23">
        <f t="shared" ca="1" si="61"/>
        <v>0.71642610154639863</v>
      </c>
      <c r="P285" s="23">
        <f t="shared" ca="1" si="62"/>
        <v>0.16674008756996064</v>
      </c>
      <c r="Q285" s="23">
        <f t="shared" ca="1" si="63"/>
        <v>0.83370043784980319</v>
      </c>
      <c r="R285" s="23">
        <f t="shared" ca="1" si="68"/>
        <v>136.21840962873659</v>
      </c>
      <c r="S285" s="23">
        <f t="shared" ca="1" si="69"/>
        <v>680.5652817320813</v>
      </c>
      <c r="T285" s="23">
        <f t="shared" ca="1" si="64"/>
        <v>681.39898216993106</v>
      </c>
      <c r="U285" s="23">
        <f t="shared" ca="1" si="65"/>
        <v>545.18057254119446</v>
      </c>
    </row>
    <row r="286" spans="5:21">
      <c r="E286" s="22">
        <v>284</v>
      </c>
      <c r="F286" s="22">
        <f t="shared" ca="1" si="56"/>
        <v>0.17540808849300349</v>
      </c>
      <c r="G286" s="22">
        <f t="shared" ca="1" si="57"/>
        <v>0.43516002138799392</v>
      </c>
      <c r="H286" s="22">
        <f t="shared" ca="1" si="58"/>
        <v>4.351600213879939</v>
      </c>
      <c r="I286" s="22">
        <f t="shared" ca="1" si="66"/>
        <v>72.463251002966871</v>
      </c>
      <c r="J286" s="22">
        <f t="shared" ca="1" si="67"/>
        <v>720.47669927207733</v>
      </c>
      <c r="K286" s="22">
        <f t="shared" ca="1" si="59"/>
        <v>724.82829948595725</v>
      </c>
      <c r="L286" s="22">
        <f t="shared" ca="1" si="60"/>
        <v>652.36504848299035</v>
      </c>
      <c r="N286" s="23">
        <v>284</v>
      </c>
      <c r="O286" s="23">
        <f t="shared" ca="1" si="61"/>
        <v>0.61622243664996823</v>
      </c>
      <c r="P286" s="23">
        <f t="shared" ca="1" si="62"/>
        <v>0.2420736410856171</v>
      </c>
      <c r="Q286" s="23">
        <f t="shared" ca="1" si="63"/>
        <v>1.2103682054280855</v>
      </c>
      <c r="R286" s="23">
        <f t="shared" ca="1" si="68"/>
        <v>136.46048326982222</v>
      </c>
      <c r="S286" s="23">
        <f t="shared" ca="1" si="69"/>
        <v>681.39898216993106</v>
      </c>
      <c r="T286" s="23">
        <f t="shared" ca="1" si="64"/>
        <v>682.6093503753591</v>
      </c>
      <c r="U286" s="23">
        <f t="shared" ca="1" si="65"/>
        <v>546.14886710553685</v>
      </c>
    </row>
    <row r="287" spans="5:21">
      <c r="E287" s="22">
        <v>285</v>
      </c>
      <c r="F287" s="22">
        <f t="shared" ca="1" si="56"/>
        <v>0.62500149336759558</v>
      </c>
      <c r="G287" s="22">
        <f t="shared" ca="1" si="57"/>
        <v>0.1175003099651093</v>
      </c>
      <c r="H287" s="22">
        <f t="shared" ca="1" si="58"/>
        <v>1.175003099651093</v>
      </c>
      <c r="I287" s="22">
        <f t="shared" ca="1" si="66"/>
        <v>72.58075131293198</v>
      </c>
      <c r="J287" s="22">
        <f t="shared" ca="1" si="67"/>
        <v>724.82829948595725</v>
      </c>
      <c r="K287" s="22">
        <f t="shared" ca="1" si="59"/>
        <v>726.00330258560837</v>
      </c>
      <c r="L287" s="22">
        <f t="shared" ca="1" si="60"/>
        <v>653.4225512726764</v>
      </c>
      <c r="N287" s="23">
        <v>285</v>
      </c>
      <c r="O287" s="23">
        <f t="shared" ca="1" si="61"/>
        <v>0.55639135616851432</v>
      </c>
      <c r="P287" s="23">
        <f t="shared" ca="1" si="62"/>
        <v>0.29314167716828349</v>
      </c>
      <c r="Q287" s="23">
        <f t="shared" ca="1" si="63"/>
        <v>1.4657083858414175</v>
      </c>
      <c r="R287" s="23">
        <f t="shared" ca="1" si="68"/>
        <v>136.7536249469905</v>
      </c>
      <c r="S287" s="23">
        <f t="shared" ca="1" si="69"/>
        <v>682.6093503753591</v>
      </c>
      <c r="T287" s="23">
        <f t="shared" ca="1" si="64"/>
        <v>684.07505876120047</v>
      </c>
      <c r="U287" s="23">
        <f t="shared" ca="1" si="65"/>
        <v>547.32143381420997</v>
      </c>
    </row>
    <row r="288" spans="5:21">
      <c r="E288" s="22">
        <v>286</v>
      </c>
      <c r="F288" s="22">
        <f t="shared" ca="1" si="56"/>
        <v>0.58446321696038073</v>
      </c>
      <c r="G288" s="22">
        <f t="shared" ca="1" si="57"/>
        <v>0.13426535770700754</v>
      </c>
      <c r="H288" s="22">
        <f t="shared" ca="1" si="58"/>
        <v>1.3426535770700754</v>
      </c>
      <c r="I288" s="22">
        <f t="shared" ca="1" si="66"/>
        <v>72.715016670638988</v>
      </c>
      <c r="J288" s="22">
        <f t="shared" ca="1" si="67"/>
        <v>726.00330258560837</v>
      </c>
      <c r="K288" s="22">
        <f t="shared" ca="1" si="59"/>
        <v>727.34595616267848</v>
      </c>
      <c r="L288" s="22">
        <f t="shared" ca="1" si="60"/>
        <v>654.63093949203949</v>
      </c>
      <c r="N288" s="23">
        <v>286</v>
      </c>
      <c r="O288" s="23">
        <f t="shared" ca="1" si="61"/>
        <v>9.5425282421323532E-2</v>
      </c>
      <c r="P288" s="23">
        <f t="shared" ca="1" si="62"/>
        <v>1.174705860369786</v>
      </c>
      <c r="Q288" s="23">
        <f t="shared" ca="1" si="63"/>
        <v>5.8735293018489294</v>
      </c>
      <c r="R288" s="23">
        <f t="shared" ca="1" si="68"/>
        <v>137.92833080736028</v>
      </c>
      <c r="S288" s="23">
        <f t="shared" ca="1" si="69"/>
        <v>684.07505876120047</v>
      </c>
      <c r="T288" s="23">
        <f t="shared" ca="1" si="64"/>
        <v>689.94858806304944</v>
      </c>
      <c r="U288" s="23">
        <f t="shared" ca="1" si="65"/>
        <v>552.0202572556891</v>
      </c>
    </row>
    <row r="289" spans="5:21">
      <c r="E289" s="22">
        <v>287</v>
      </c>
      <c r="F289" s="22">
        <f t="shared" ca="1" si="56"/>
        <v>3.0514439748008493E-2</v>
      </c>
      <c r="G289" s="22">
        <f t="shared" ca="1" si="57"/>
        <v>0.87238881826063119</v>
      </c>
      <c r="H289" s="22">
        <f t="shared" ca="1" si="58"/>
        <v>8.7238881826063128</v>
      </c>
      <c r="I289" s="22">
        <f t="shared" ca="1" si="66"/>
        <v>73.58740548889962</v>
      </c>
      <c r="J289" s="22">
        <f t="shared" ca="1" si="67"/>
        <v>727.34595616267848</v>
      </c>
      <c r="K289" s="22">
        <f t="shared" ca="1" si="59"/>
        <v>736.06984434528476</v>
      </c>
      <c r="L289" s="22">
        <f t="shared" ca="1" si="60"/>
        <v>662.4824388563851</v>
      </c>
      <c r="N289" s="23">
        <v>287</v>
      </c>
      <c r="O289" s="23">
        <f t="shared" ca="1" si="61"/>
        <v>0.66585856975067936</v>
      </c>
      <c r="P289" s="23">
        <f t="shared" ca="1" si="62"/>
        <v>0.20333899436227817</v>
      </c>
      <c r="Q289" s="23">
        <f t="shared" ca="1" si="63"/>
        <v>1.0166949718113909</v>
      </c>
      <c r="R289" s="23">
        <f t="shared" ca="1" si="68"/>
        <v>138.13166980172255</v>
      </c>
      <c r="S289" s="23">
        <f t="shared" ca="1" si="69"/>
        <v>689.94858806304944</v>
      </c>
      <c r="T289" s="23">
        <f t="shared" ca="1" si="64"/>
        <v>690.96528303486082</v>
      </c>
      <c r="U289" s="23">
        <f t="shared" ca="1" si="65"/>
        <v>552.83361323313829</v>
      </c>
    </row>
    <row r="290" spans="5:21">
      <c r="E290" s="22">
        <v>288</v>
      </c>
      <c r="F290" s="22">
        <f t="shared" ca="1" si="56"/>
        <v>5.668650941373321E-2</v>
      </c>
      <c r="G290" s="22">
        <f t="shared" ca="1" si="57"/>
        <v>0.71755475644228262</v>
      </c>
      <c r="H290" s="22">
        <f t="shared" ca="1" si="58"/>
        <v>7.1755475644228266</v>
      </c>
      <c r="I290" s="22">
        <f t="shared" ca="1" si="66"/>
        <v>74.304960245341903</v>
      </c>
      <c r="J290" s="22">
        <f t="shared" ca="1" si="67"/>
        <v>736.06984434528476</v>
      </c>
      <c r="K290" s="22">
        <f t="shared" ca="1" si="59"/>
        <v>743.24539190970756</v>
      </c>
      <c r="L290" s="22">
        <f t="shared" ca="1" si="60"/>
        <v>668.94043166436563</v>
      </c>
      <c r="N290" s="23">
        <v>288</v>
      </c>
      <c r="O290" s="23">
        <f t="shared" ca="1" si="61"/>
        <v>0.43711088960386801</v>
      </c>
      <c r="P290" s="23">
        <f t="shared" ca="1" si="62"/>
        <v>0.41378418206109863</v>
      </c>
      <c r="Q290" s="23">
        <f t="shared" ca="1" si="63"/>
        <v>2.0689209103054931</v>
      </c>
      <c r="R290" s="23">
        <f t="shared" ca="1" si="68"/>
        <v>138.54545398378366</v>
      </c>
      <c r="S290" s="23">
        <f t="shared" ca="1" si="69"/>
        <v>690.96528303486082</v>
      </c>
      <c r="T290" s="23">
        <f t="shared" ca="1" si="64"/>
        <v>693.03420394516627</v>
      </c>
      <c r="U290" s="23">
        <f t="shared" ca="1" si="65"/>
        <v>554.48874996138261</v>
      </c>
    </row>
    <row r="291" spans="5:21">
      <c r="E291" s="22">
        <v>289</v>
      </c>
      <c r="F291" s="22">
        <f t="shared" ca="1" si="56"/>
        <v>0.97937709231417369</v>
      </c>
      <c r="G291" s="22">
        <f t="shared" ca="1" si="57"/>
        <v>5.2096323742963947E-3</v>
      </c>
      <c r="H291" s="22">
        <f t="shared" ca="1" si="58"/>
        <v>5.2096323742963947E-2</v>
      </c>
      <c r="I291" s="22">
        <f t="shared" ca="1" si="66"/>
        <v>74.310169877716206</v>
      </c>
      <c r="J291" s="22">
        <f t="shared" ca="1" si="67"/>
        <v>743.24539190970756</v>
      </c>
      <c r="K291" s="22">
        <f t="shared" ca="1" si="59"/>
        <v>743.29748823345051</v>
      </c>
      <c r="L291" s="22">
        <f t="shared" ca="1" si="60"/>
        <v>668.98731835573426</v>
      </c>
      <c r="N291" s="23">
        <v>289</v>
      </c>
      <c r="O291" s="23">
        <f t="shared" ca="1" si="61"/>
        <v>0.63852956182772835</v>
      </c>
      <c r="P291" s="23">
        <f t="shared" ca="1" si="62"/>
        <v>0.22429365285625166</v>
      </c>
      <c r="Q291" s="23">
        <f t="shared" ca="1" si="63"/>
        <v>1.1214682642812583</v>
      </c>
      <c r="R291" s="23">
        <f t="shared" ca="1" si="68"/>
        <v>138.76974763663992</v>
      </c>
      <c r="S291" s="23">
        <f t="shared" ca="1" si="69"/>
        <v>693.03420394516627</v>
      </c>
      <c r="T291" s="23">
        <f t="shared" ca="1" si="64"/>
        <v>694.15567220944752</v>
      </c>
      <c r="U291" s="23">
        <f t="shared" ca="1" si="65"/>
        <v>555.38592457280765</v>
      </c>
    </row>
    <row r="292" spans="5:21">
      <c r="E292" s="22">
        <v>290</v>
      </c>
      <c r="F292" s="22">
        <f t="shared" ca="1" si="56"/>
        <v>0.98610974184387645</v>
      </c>
      <c r="G292" s="22">
        <f t="shared" ca="1" si="57"/>
        <v>3.4969076320981495E-3</v>
      </c>
      <c r="H292" s="22">
        <f t="shared" ca="1" si="58"/>
        <v>3.4969076320981493E-2</v>
      </c>
      <c r="I292" s="22">
        <f t="shared" ca="1" si="66"/>
        <v>74.313666785348303</v>
      </c>
      <c r="J292" s="22">
        <f t="shared" ca="1" si="67"/>
        <v>743.29748823345051</v>
      </c>
      <c r="K292" s="22">
        <f t="shared" ca="1" si="59"/>
        <v>743.33245730977148</v>
      </c>
      <c r="L292" s="22">
        <f t="shared" ca="1" si="60"/>
        <v>669.01879052442314</v>
      </c>
      <c r="N292" s="23">
        <v>290</v>
      </c>
      <c r="O292" s="23">
        <f t="shared" ca="1" si="61"/>
        <v>0.43668645788785598</v>
      </c>
      <c r="P292" s="23">
        <f t="shared" ca="1" si="62"/>
        <v>0.41426991453741019</v>
      </c>
      <c r="Q292" s="23">
        <f t="shared" ca="1" si="63"/>
        <v>2.0713495726870508</v>
      </c>
      <c r="R292" s="23">
        <f t="shared" ca="1" si="68"/>
        <v>139.18401755117733</v>
      </c>
      <c r="S292" s="23">
        <f t="shared" ca="1" si="69"/>
        <v>694.15567220944752</v>
      </c>
      <c r="T292" s="23">
        <f t="shared" ca="1" si="64"/>
        <v>696.22702178213456</v>
      </c>
      <c r="U292" s="23">
        <f t="shared" ca="1" si="65"/>
        <v>557.04300423095719</v>
      </c>
    </row>
    <row r="293" spans="5:21">
      <c r="E293" s="22">
        <v>291</v>
      </c>
      <c r="F293" s="22">
        <f t="shared" ca="1" si="56"/>
        <v>0.79399868832547482</v>
      </c>
      <c r="G293" s="22">
        <f t="shared" ca="1" si="57"/>
        <v>5.7668367429848759E-2</v>
      </c>
      <c r="H293" s="22">
        <f t="shared" ca="1" si="58"/>
        <v>0.57668367429848755</v>
      </c>
      <c r="I293" s="22">
        <f t="shared" ca="1" si="66"/>
        <v>74.371335152778158</v>
      </c>
      <c r="J293" s="22">
        <f t="shared" ca="1" si="67"/>
        <v>743.33245730977148</v>
      </c>
      <c r="K293" s="22">
        <f t="shared" ca="1" si="59"/>
        <v>743.90914098406995</v>
      </c>
      <c r="L293" s="22">
        <f t="shared" ca="1" si="60"/>
        <v>669.53780583129173</v>
      </c>
      <c r="N293" s="23">
        <v>291</v>
      </c>
      <c r="O293" s="23">
        <f t="shared" ca="1" si="61"/>
        <v>0.22367327297942741</v>
      </c>
      <c r="P293" s="23">
        <f t="shared" ca="1" si="62"/>
        <v>0.74878444734703375</v>
      </c>
      <c r="Q293" s="23">
        <f t="shared" ca="1" si="63"/>
        <v>3.7439222367351688</v>
      </c>
      <c r="R293" s="23">
        <f t="shared" ca="1" si="68"/>
        <v>139.93280199852435</v>
      </c>
      <c r="S293" s="23">
        <f t="shared" ca="1" si="69"/>
        <v>696.22702178213456</v>
      </c>
      <c r="T293" s="23">
        <f t="shared" ca="1" si="64"/>
        <v>699.97094401886977</v>
      </c>
      <c r="U293" s="23">
        <f t="shared" ca="1" si="65"/>
        <v>560.03814202034539</v>
      </c>
    </row>
    <row r="294" spans="5:21">
      <c r="E294" s="22">
        <v>292</v>
      </c>
      <c r="F294" s="22">
        <f t="shared" ca="1" si="56"/>
        <v>0.51245189222500631</v>
      </c>
      <c r="G294" s="22">
        <f t="shared" ca="1" si="57"/>
        <v>0.16713711030119602</v>
      </c>
      <c r="H294" s="22">
        <f t="shared" ca="1" si="58"/>
        <v>1.6713711030119602</v>
      </c>
      <c r="I294" s="22">
        <f t="shared" ca="1" si="66"/>
        <v>74.538472263079356</v>
      </c>
      <c r="J294" s="22">
        <f t="shared" ca="1" si="67"/>
        <v>743.90914098406995</v>
      </c>
      <c r="K294" s="22">
        <f t="shared" ca="1" si="59"/>
        <v>745.58051208708196</v>
      </c>
      <c r="L294" s="22">
        <f t="shared" ca="1" si="60"/>
        <v>671.04203982400259</v>
      </c>
      <c r="N294" s="23">
        <v>292</v>
      </c>
      <c r="O294" s="23">
        <f t="shared" ca="1" si="61"/>
        <v>0.73831391212299669</v>
      </c>
      <c r="P294" s="23">
        <f t="shared" ca="1" si="62"/>
        <v>0.15169309481966117</v>
      </c>
      <c r="Q294" s="23">
        <f t="shared" ca="1" si="63"/>
        <v>0.75846547409830589</v>
      </c>
      <c r="R294" s="23">
        <f t="shared" ca="1" si="68"/>
        <v>140.084495093344</v>
      </c>
      <c r="S294" s="23">
        <f t="shared" ca="1" si="69"/>
        <v>699.97094401886977</v>
      </c>
      <c r="T294" s="23">
        <f t="shared" ca="1" si="64"/>
        <v>700.7294094929681</v>
      </c>
      <c r="U294" s="23">
        <f t="shared" ca="1" si="65"/>
        <v>560.6449143996241</v>
      </c>
    </row>
    <row r="295" spans="5:21">
      <c r="E295" s="22">
        <v>293</v>
      </c>
      <c r="F295" s="22">
        <f t="shared" ca="1" si="56"/>
        <v>0.2913714275215834</v>
      </c>
      <c r="G295" s="22">
        <f t="shared" ca="1" si="57"/>
        <v>0.3082891106148915</v>
      </c>
      <c r="H295" s="22">
        <f t="shared" ca="1" si="58"/>
        <v>3.082891106148915</v>
      </c>
      <c r="I295" s="22">
        <f t="shared" ca="1" si="66"/>
        <v>74.84676137369425</v>
      </c>
      <c r="J295" s="22">
        <f t="shared" ca="1" si="67"/>
        <v>745.58051208708196</v>
      </c>
      <c r="K295" s="22">
        <f t="shared" ca="1" si="59"/>
        <v>748.66340319323092</v>
      </c>
      <c r="L295" s="22">
        <f t="shared" ca="1" si="60"/>
        <v>673.8166418195367</v>
      </c>
      <c r="N295" s="23">
        <v>293</v>
      </c>
      <c r="O295" s="23">
        <f t="shared" ca="1" si="61"/>
        <v>0.18515655477482929</v>
      </c>
      <c r="P295" s="23">
        <f t="shared" ca="1" si="62"/>
        <v>0.84327678486930713</v>
      </c>
      <c r="Q295" s="23">
        <f t="shared" ca="1" si="63"/>
        <v>4.2163839243465357</v>
      </c>
      <c r="R295" s="23">
        <f t="shared" ca="1" si="68"/>
        <v>140.92777187821332</v>
      </c>
      <c r="S295" s="23">
        <f t="shared" ca="1" si="69"/>
        <v>700.7294094929681</v>
      </c>
      <c r="T295" s="23">
        <f t="shared" ca="1" si="64"/>
        <v>704.94579341731469</v>
      </c>
      <c r="U295" s="23">
        <f t="shared" ca="1" si="65"/>
        <v>564.01802153910137</v>
      </c>
    </row>
    <row r="296" spans="5:21">
      <c r="E296" s="22">
        <v>294</v>
      </c>
      <c r="F296" s="22">
        <f t="shared" ca="1" si="56"/>
        <v>0.40980558473859241</v>
      </c>
      <c r="G296" s="22">
        <f t="shared" ca="1" si="57"/>
        <v>0.22301810382719287</v>
      </c>
      <c r="H296" s="22">
        <f t="shared" ca="1" si="58"/>
        <v>2.2301810382719287</v>
      </c>
      <c r="I296" s="22">
        <f t="shared" ca="1" si="66"/>
        <v>75.069779477521436</v>
      </c>
      <c r="J296" s="22">
        <f t="shared" ca="1" si="67"/>
        <v>748.66340319323092</v>
      </c>
      <c r="K296" s="22">
        <f t="shared" ca="1" si="59"/>
        <v>750.89358423150281</v>
      </c>
      <c r="L296" s="22">
        <f t="shared" ca="1" si="60"/>
        <v>675.82380475398134</v>
      </c>
      <c r="N296" s="23">
        <v>294</v>
      </c>
      <c r="O296" s="23">
        <f t="shared" ca="1" si="61"/>
        <v>1.5018064870276238E-2</v>
      </c>
      <c r="P296" s="23">
        <f t="shared" ca="1" si="62"/>
        <v>2.0992507389060466</v>
      </c>
      <c r="Q296" s="23">
        <f t="shared" ca="1" si="63"/>
        <v>10.496253694530234</v>
      </c>
      <c r="R296" s="23">
        <f t="shared" ca="1" si="68"/>
        <v>143.02702261711937</v>
      </c>
      <c r="S296" s="23">
        <f t="shared" ca="1" si="69"/>
        <v>704.94579341731469</v>
      </c>
      <c r="T296" s="23">
        <f t="shared" ca="1" si="64"/>
        <v>715.44204711184489</v>
      </c>
      <c r="U296" s="23">
        <f t="shared" ca="1" si="65"/>
        <v>572.41502449472546</v>
      </c>
    </row>
    <row r="297" spans="5:21">
      <c r="E297" s="22">
        <v>295</v>
      </c>
      <c r="F297" s="22">
        <f t="shared" ca="1" si="56"/>
        <v>0.28620002385200738</v>
      </c>
      <c r="G297" s="22">
        <f t="shared" ca="1" si="57"/>
        <v>0.31276608212986068</v>
      </c>
      <c r="H297" s="22">
        <f t="shared" ca="1" si="58"/>
        <v>3.1276608212986066</v>
      </c>
      <c r="I297" s="22">
        <f t="shared" ca="1" si="66"/>
        <v>75.382545559651291</v>
      </c>
      <c r="J297" s="22">
        <f t="shared" ca="1" si="67"/>
        <v>750.89358423150281</v>
      </c>
      <c r="K297" s="22">
        <f t="shared" ca="1" si="59"/>
        <v>754.02124505280142</v>
      </c>
      <c r="L297" s="22">
        <f t="shared" ca="1" si="60"/>
        <v>678.63869949315017</v>
      </c>
      <c r="N297" s="23">
        <v>295</v>
      </c>
      <c r="O297" s="23">
        <f t="shared" ca="1" si="61"/>
        <v>0.58563751397992425</v>
      </c>
      <c r="P297" s="23">
        <f t="shared" ca="1" si="62"/>
        <v>0.26752712881438528</v>
      </c>
      <c r="Q297" s="23">
        <f t="shared" ca="1" si="63"/>
        <v>1.3376356440719264</v>
      </c>
      <c r="R297" s="23">
        <f t="shared" ca="1" si="68"/>
        <v>143.29454974593375</v>
      </c>
      <c r="S297" s="23">
        <f t="shared" ca="1" si="69"/>
        <v>715.44204711184489</v>
      </c>
      <c r="T297" s="23">
        <f t="shared" ca="1" si="64"/>
        <v>716.77968275591684</v>
      </c>
      <c r="U297" s="23">
        <f t="shared" ca="1" si="65"/>
        <v>573.48513300998309</v>
      </c>
    </row>
    <row r="298" spans="5:21">
      <c r="E298" s="22">
        <v>296</v>
      </c>
      <c r="F298" s="22">
        <f t="shared" ca="1" si="56"/>
        <v>0.63400990651651568</v>
      </c>
      <c r="G298" s="22">
        <f t="shared" ca="1" si="57"/>
        <v>0.11392267481165375</v>
      </c>
      <c r="H298" s="22">
        <f t="shared" ca="1" si="58"/>
        <v>1.1392267481165375</v>
      </c>
      <c r="I298" s="22">
        <f t="shared" ca="1" si="66"/>
        <v>75.496468234462938</v>
      </c>
      <c r="J298" s="22">
        <f t="shared" ca="1" si="67"/>
        <v>754.02124505280142</v>
      </c>
      <c r="K298" s="22">
        <f t="shared" ca="1" si="59"/>
        <v>755.160471800918</v>
      </c>
      <c r="L298" s="22">
        <f t="shared" ca="1" si="60"/>
        <v>679.66400356645511</v>
      </c>
      <c r="N298" s="23">
        <v>296</v>
      </c>
      <c r="O298" s="23">
        <f t="shared" ca="1" si="61"/>
        <v>0.27780007284451813</v>
      </c>
      <c r="P298" s="23">
        <f t="shared" ca="1" si="62"/>
        <v>0.64042679322132012</v>
      </c>
      <c r="Q298" s="23">
        <f t="shared" ca="1" si="63"/>
        <v>3.2021339661066008</v>
      </c>
      <c r="R298" s="23">
        <f t="shared" ca="1" si="68"/>
        <v>143.93497653915506</v>
      </c>
      <c r="S298" s="23">
        <f t="shared" ca="1" si="69"/>
        <v>716.77968275591684</v>
      </c>
      <c r="T298" s="23">
        <f t="shared" ca="1" si="64"/>
        <v>719.9818167220235</v>
      </c>
      <c r="U298" s="23">
        <f t="shared" ca="1" si="65"/>
        <v>576.04684018286844</v>
      </c>
    </row>
    <row r="299" spans="5:21">
      <c r="E299" s="22">
        <v>297</v>
      </c>
      <c r="F299" s="22">
        <f t="shared" ca="1" si="56"/>
        <v>8.4081474738429862E-2</v>
      </c>
      <c r="G299" s="22">
        <f t="shared" ca="1" si="57"/>
        <v>0.61899225321546558</v>
      </c>
      <c r="H299" s="22">
        <f t="shared" ca="1" si="58"/>
        <v>6.1899225321546556</v>
      </c>
      <c r="I299" s="22">
        <f t="shared" ca="1" si="66"/>
        <v>76.115460487678405</v>
      </c>
      <c r="J299" s="22">
        <f t="shared" ca="1" si="67"/>
        <v>755.160471800918</v>
      </c>
      <c r="K299" s="22">
        <f t="shared" ca="1" si="59"/>
        <v>761.3503943330727</v>
      </c>
      <c r="L299" s="22">
        <f t="shared" ca="1" si="60"/>
        <v>685.23493384539427</v>
      </c>
      <c r="N299" s="23">
        <v>297</v>
      </c>
      <c r="O299" s="23">
        <f t="shared" ca="1" si="61"/>
        <v>0.9261644097073356</v>
      </c>
      <c r="P299" s="23">
        <f t="shared" ca="1" si="62"/>
        <v>3.8351755907864056E-2</v>
      </c>
      <c r="Q299" s="23">
        <f t="shared" ca="1" si="63"/>
        <v>0.19175877953932027</v>
      </c>
      <c r="R299" s="23">
        <f t="shared" ca="1" si="68"/>
        <v>143.97332829506291</v>
      </c>
      <c r="S299" s="23">
        <f t="shared" ca="1" si="69"/>
        <v>719.9818167220235</v>
      </c>
      <c r="T299" s="23">
        <f t="shared" ca="1" si="64"/>
        <v>720.17357550156282</v>
      </c>
      <c r="U299" s="23">
        <f t="shared" ca="1" si="65"/>
        <v>576.20024720649985</v>
      </c>
    </row>
    <row r="300" spans="5:21">
      <c r="E300" s="22">
        <v>298</v>
      </c>
      <c r="F300" s="22">
        <f t="shared" ca="1" si="56"/>
        <v>0.84989135802535676</v>
      </c>
      <c r="G300" s="22">
        <f t="shared" ca="1" si="57"/>
        <v>4.0661687938626775E-2</v>
      </c>
      <c r="H300" s="22">
        <f t="shared" ca="1" si="58"/>
        <v>0.40661687938626778</v>
      </c>
      <c r="I300" s="22">
        <f t="shared" ca="1" si="66"/>
        <v>76.156122175617028</v>
      </c>
      <c r="J300" s="22">
        <f t="shared" ca="1" si="67"/>
        <v>761.3503943330727</v>
      </c>
      <c r="K300" s="22">
        <f t="shared" ca="1" si="59"/>
        <v>761.75701121245902</v>
      </c>
      <c r="L300" s="22">
        <f t="shared" ca="1" si="60"/>
        <v>685.60088903684198</v>
      </c>
      <c r="N300" s="23">
        <v>298</v>
      </c>
      <c r="O300" s="23">
        <f t="shared" ca="1" si="61"/>
        <v>0.55674488171056791</v>
      </c>
      <c r="P300" s="23">
        <f t="shared" ca="1" si="62"/>
        <v>0.29282408302130519</v>
      </c>
      <c r="Q300" s="23">
        <f t="shared" ca="1" si="63"/>
        <v>1.4641204151065259</v>
      </c>
      <c r="R300" s="23">
        <f t="shared" ca="1" si="68"/>
        <v>144.26615237808423</v>
      </c>
      <c r="S300" s="23">
        <f t="shared" ca="1" si="69"/>
        <v>720.17357550156282</v>
      </c>
      <c r="T300" s="23">
        <f t="shared" ca="1" si="64"/>
        <v>721.63769591666937</v>
      </c>
      <c r="U300" s="23">
        <f t="shared" ca="1" si="65"/>
        <v>577.37154353858512</v>
      </c>
    </row>
    <row r="301" spans="5:21">
      <c r="E301" s="22">
        <v>299</v>
      </c>
      <c r="F301" s="22">
        <f t="shared" ca="1" si="56"/>
        <v>0.9185077359441477</v>
      </c>
      <c r="G301" s="22">
        <f t="shared" ca="1" si="57"/>
        <v>2.1251237998840322E-2</v>
      </c>
      <c r="H301" s="22">
        <f t="shared" ca="1" si="58"/>
        <v>0.21251237998840322</v>
      </c>
      <c r="I301" s="22">
        <f t="shared" ca="1" si="66"/>
        <v>76.177373413615868</v>
      </c>
      <c r="J301" s="22">
        <f t="shared" ca="1" si="67"/>
        <v>761.75701121245902</v>
      </c>
      <c r="K301" s="22">
        <f t="shared" ca="1" si="59"/>
        <v>761.96952359244744</v>
      </c>
      <c r="L301" s="22">
        <f t="shared" ca="1" si="60"/>
        <v>685.79215017883155</v>
      </c>
      <c r="N301" s="23">
        <v>299</v>
      </c>
      <c r="O301" s="23">
        <f t="shared" ca="1" si="61"/>
        <v>0.73306154112834299</v>
      </c>
      <c r="P301" s="23">
        <f t="shared" ca="1" si="62"/>
        <v>0.15526281136830475</v>
      </c>
      <c r="Q301" s="23">
        <f t="shared" ca="1" si="63"/>
        <v>0.77631405684152377</v>
      </c>
      <c r="R301" s="23">
        <f t="shared" ca="1" si="68"/>
        <v>144.42141518945255</v>
      </c>
      <c r="S301" s="23">
        <f t="shared" ca="1" si="69"/>
        <v>721.63769591666937</v>
      </c>
      <c r="T301" s="23">
        <f t="shared" ca="1" si="64"/>
        <v>722.41400997351093</v>
      </c>
      <c r="U301" s="23">
        <f t="shared" ca="1" si="65"/>
        <v>577.99259478405838</v>
      </c>
    </row>
    <row r="302" spans="5:21">
      <c r="E302" s="22">
        <v>300</v>
      </c>
      <c r="F302" s="22">
        <f t="shared" ca="1" si="56"/>
        <v>0.65991189672032036</v>
      </c>
      <c r="G302" s="22">
        <f t="shared" ca="1" si="57"/>
        <v>0.10391223567248024</v>
      </c>
      <c r="H302" s="22">
        <f t="shared" ca="1" si="58"/>
        <v>1.0391223567248025</v>
      </c>
      <c r="I302" s="22">
        <f t="shared" ca="1" si="66"/>
        <v>76.28128564928835</v>
      </c>
      <c r="J302" s="22">
        <f t="shared" ca="1" si="67"/>
        <v>761.96952359244744</v>
      </c>
      <c r="K302" s="22">
        <f t="shared" ca="1" si="59"/>
        <v>763.00864594917221</v>
      </c>
      <c r="L302" s="22">
        <f t="shared" ca="1" si="60"/>
        <v>686.72736029988391</v>
      </c>
      <c r="N302" s="23">
        <v>300</v>
      </c>
      <c r="O302" s="23">
        <f t="shared" ca="1" si="61"/>
        <v>0.27840065225514343</v>
      </c>
      <c r="P302" s="23">
        <f t="shared" ca="1" si="62"/>
        <v>0.63934700382706522</v>
      </c>
      <c r="Q302" s="23">
        <f t="shared" ca="1" si="63"/>
        <v>3.1967350191353261</v>
      </c>
      <c r="R302" s="23">
        <f t="shared" ca="1" si="68"/>
        <v>145.0607621932796</v>
      </c>
      <c r="S302" s="23">
        <f t="shared" ca="1" si="69"/>
        <v>722.41400997351093</v>
      </c>
      <c r="T302" s="23">
        <f t="shared" ca="1" si="64"/>
        <v>725.61074499264623</v>
      </c>
      <c r="U302" s="23">
        <f t="shared" ca="1" si="65"/>
        <v>580.5499827993666</v>
      </c>
    </row>
    <row r="303" spans="5:21">
      <c r="E303" s="22">
        <v>301</v>
      </c>
      <c r="F303" s="22">
        <f t="shared" ca="1" si="56"/>
        <v>0.30858118666577983</v>
      </c>
      <c r="G303" s="22">
        <f t="shared" ca="1" si="57"/>
        <v>0.29394257610133362</v>
      </c>
      <c r="H303" s="22">
        <f t="shared" ca="1" si="58"/>
        <v>2.9394257610133363</v>
      </c>
      <c r="I303" s="22">
        <f t="shared" ca="1" si="66"/>
        <v>76.575228225389679</v>
      </c>
      <c r="J303" s="22">
        <f t="shared" ca="1" si="67"/>
        <v>763.00864594917221</v>
      </c>
      <c r="K303" s="22">
        <f t="shared" ca="1" si="59"/>
        <v>765.94807171018556</v>
      </c>
      <c r="L303" s="22">
        <f t="shared" ca="1" si="60"/>
        <v>689.37284348479591</v>
      </c>
      <c r="N303" s="23">
        <v>301</v>
      </c>
      <c r="O303" s="23">
        <f t="shared" ca="1" si="61"/>
        <v>0.78320321649303637</v>
      </c>
      <c r="P303" s="23">
        <f t="shared" ca="1" si="62"/>
        <v>0.12218154045695323</v>
      </c>
      <c r="Q303" s="23">
        <f t="shared" ca="1" si="63"/>
        <v>0.61090770228476621</v>
      </c>
      <c r="R303" s="23">
        <f t="shared" ca="1" si="68"/>
        <v>145.18294373373655</v>
      </c>
      <c r="S303" s="23">
        <f t="shared" ca="1" si="69"/>
        <v>725.61074499264623</v>
      </c>
      <c r="T303" s="23">
        <f t="shared" ca="1" si="64"/>
        <v>726.22165269493098</v>
      </c>
      <c r="U303" s="23">
        <f t="shared" ca="1" si="65"/>
        <v>581.0387089611944</v>
      </c>
    </row>
    <row r="304" spans="5:21">
      <c r="E304" s="22">
        <v>302</v>
      </c>
      <c r="F304" s="22">
        <f t="shared" ca="1" si="56"/>
        <v>0.97079285583291175</v>
      </c>
      <c r="G304" s="22">
        <f t="shared" ca="1" si="57"/>
        <v>7.4105410520393725E-3</v>
      </c>
      <c r="H304" s="22">
        <f t="shared" ca="1" si="58"/>
        <v>7.4105410520393725E-2</v>
      </c>
      <c r="I304" s="22">
        <f t="shared" ca="1" si="66"/>
        <v>76.582638766441718</v>
      </c>
      <c r="J304" s="22">
        <f t="shared" ca="1" si="67"/>
        <v>765.94807171018556</v>
      </c>
      <c r="K304" s="22">
        <f t="shared" ca="1" si="59"/>
        <v>766.02217712070592</v>
      </c>
      <c r="L304" s="22">
        <f t="shared" ca="1" si="60"/>
        <v>689.43953835426419</v>
      </c>
      <c r="N304" s="23">
        <v>302</v>
      </c>
      <c r="O304" s="23">
        <f t="shared" ca="1" si="61"/>
        <v>0.57818445535100116</v>
      </c>
      <c r="P304" s="23">
        <f t="shared" ca="1" si="62"/>
        <v>0.27393116715753651</v>
      </c>
      <c r="Q304" s="23">
        <f t="shared" ca="1" si="63"/>
        <v>1.3696558357876825</v>
      </c>
      <c r="R304" s="23">
        <f t="shared" ca="1" si="68"/>
        <v>145.45687490089409</v>
      </c>
      <c r="S304" s="23">
        <f t="shared" ca="1" si="69"/>
        <v>726.22165269493098</v>
      </c>
      <c r="T304" s="23">
        <f t="shared" ca="1" si="64"/>
        <v>727.59130853071861</v>
      </c>
      <c r="U304" s="23">
        <f t="shared" ca="1" si="65"/>
        <v>582.13443362982457</v>
      </c>
    </row>
    <row r="305" spans="5:21">
      <c r="E305" s="22">
        <v>303</v>
      </c>
      <c r="F305" s="22">
        <f t="shared" ca="1" si="56"/>
        <v>0.46218447522272021</v>
      </c>
      <c r="G305" s="22">
        <f t="shared" ca="1" si="57"/>
        <v>0.1929477926448408</v>
      </c>
      <c r="H305" s="22">
        <f t="shared" ca="1" si="58"/>
        <v>1.9294779264484081</v>
      </c>
      <c r="I305" s="22">
        <f t="shared" ca="1" si="66"/>
        <v>76.775586559086562</v>
      </c>
      <c r="J305" s="22">
        <f t="shared" ca="1" si="67"/>
        <v>766.02217712070592</v>
      </c>
      <c r="K305" s="22">
        <f t="shared" ca="1" si="59"/>
        <v>767.9516550471543</v>
      </c>
      <c r="L305" s="22">
        <f t="shared" ca="1" si="60"/>
        <v>691.1760684880677</v>
      </c>
      <c r="N305" s="23">
        <v>303</v>
      </c>
      <c r="O305" s="23">
        <f t="shared" ca="1" si="61"/>
        <v>0.36140380623951052</v>
      </c>
      <c r="P305" s="23">
        <f t="shared" ca="1" si="62"/>
        <v>0.50887968447472287</v>
      </c>
      <c r="Q305" s="23">
        <f t="shared" ca="1" si="63"/>
        <v>2.5443984223736145</v>
      </c>
      <c r="R305" s="23">
        <f t="shared" ca="1" si="68"/>
        <v>145.96575458536881</v>
      </c>
      <c r="S305" s="23">
        <f t="shared" ca="1" si="69"/>
        <v>727.59130853071861</v>
      </c>
      <c r="T305" s="23">
        <f t="shared" ca="1" si="64"/>
        <v>730.13570695309227</v>
      </c>
      <c r="U305" s="23">
        <f t="shared" ca="1" si="65"/>
        <v>584.16995236772345</v>
      </c>
    </row>
    <row r="306" spans="5:21">
      <c r="E306" s="22">
        <v>304</v>
      </c>
      <c r="F306" s="22">
        <f t="shared" ca="1" si="56"/>
        <v>0.66374066725611613</v>
      </c>
      <c r="G306" s="22">
        <f t="shared" ca="1" si="57"/>
        <v>0.10246594178898172</v>
      </c>
      <c r="H306" s="22">
        <f t="shared" ca="1" si="58"/>
        <v>1.0246594178898172</v>
      </c>
      <c r="I306" s="22">
        <f t="shared" ca="1" si="66"/>
        <v>76.87805250087554</v>
      </c>
      <c r="J306" s="22">
        <f t="shared" ca="1" si="67"/>
        <v>767.9516550471543</v>
      </c>
      <c r="K306" s="22">
        <f t="shared" ca="1" si="59"/>
        <v>768.97631446504408</v>
      </c>
      <c r="L306" s="22">
        <f t="shared" ca="1" si="60"/>
        <v>692.0982619641685</v>
      </c>
      <c r="N306" s="23">
        <v>304</v>
      </c>
      <c r="O306" s="23">
        <f t="shared" ca="1" si="61"/>
        <v>0.56332878509239426</v>
      </c>
      <c r="P306" s="23">
        <f t="shared" ca="1" si="62"/>
        <v>0.28694591678310222</v>
      </c>
      <c r="Q306" s="23">
        <f t="shared" ca="1" si="63"/>
        <v>1.434729583915511</v>
      </c>
      <c r="R306" s="23">
        <f t="shared" ca="1" si="68"/>
        <v>146.25270050215192</v>
      </c>
      <c r="S306" s="23">
        <f t="shared" ca="1" si="69"/>
        <v>730.13570695309227</v>
      </c>
      <c r="T306" s="23">
        <f t="shared" ca="1" si="64"/>
        <v>731.57043653700782</v>
      </c>
      <c r="U306" s="23">
        <f t="shared" ca="1" si="65"/>
        <v>585.3177360348559</v>
      </c>
    </row>
    <row r="307" spans="5:21">
      <c r="E307" s="22">
        <v>305</v>
      </c>
      <c r="F307" s="22">
        <f t="shared" ca="1" si="56"/>
        <v>0.93581773462144047</v>
      </c>
      <c r="G307" s="22">
        <f t="shared" ca="1" si="57"/>
        <v>1.6583637358761009E-2</v>
      </c>
      <c r="H307" s="22">
        <f t="shared" ca="1" si="58"/>
        <v>0.16583637358761008</v>
      </c>
      <c r="I307" s="22">
        <f t="shared" ca="1" si="66"/>
        <v>76.894636138234304</v>
      </c>
      <c r="J307" s="22">
        <f t="shared" ca="1" si="67"/>
        <v>768.97631446504408</v>
      </c>
      <c r="K307" s="22">
        <f t="shared" ca="1" si="59"/>
        <v>769.14215083863166</v>
      </c>
      <c r="L307" s="22">
        <f t="shared" ca="1" si="60"/>
        <v>692.24751470039735</v>
      </c>
      <c r="N307" s="23">
        <v>305</v>
      </c>
      <c r="O307" s="23">
        <f t="shared" ca="1" si="61"/>
        <v>0.9534738088150384</v>
      </c>
      <c r="P307" s="23">
        <f t="shared" ca="1" si="62"/>
        <v>2.3821661393843736E-2</v>
      </c>
      <c r="Q307" s="23">
        <f t="shared" ca="1" si="63"/>
        <v>0.11910830696921867</v>
      </c>
      <c r="R307" s="23">
        <f t="shared" ca="1" si="68"/>
        <v>146.27652216354576</v>
      </c>
      <c r="S307" s="23">
        <f t="shared" ca="1" si="69"/>
        <v>731.57043653700782</v>
      </c>
      <c r="T307" s="23">
        <f t="shared" ca="1" si="64"/>
        <v>731.68954484397705</v>
      </c>
      <c r="U307" s="23">
        <f t="shared" ca="1" si="65"/>
        <v>585.41302268043125</v>
      </c>
    </row>
    <row r="308" spans="5:21">
      <c r="E308" s="22">
        <v>306</v>
      </c>
      <c r="F308" s="22">
        <f t="shared" ca="1" si="56"/>
        <v>0.37602123487520456</v>
      </c>
      <c r="G308" s="22">
        <f t="shared" ca="1" si="57"/>
        <v>0.24452741536375242</v>
      </c>
      <c r="H308" s="22">
        <f t="shared" ca="1" si="58"/>
        <v>2.445274153637524</v>
      </c>
      <c r="I308" s="22">
        <f t="shared" ca="1" si="66"/>
        <v>77.139163553598053</v>
      </c>
      <c r="J308" s="22">
        <f t="shared" ca="1" si="67"/>
        <v>769.14215083863166</v>
      </c>
      <c r="K308" s="22">
        <f t="shared" ca="1" si="59"/>
        <v>771.58742499226923</v>
      </c>
      <c r="L308" s="22">
        <f t="shared" ca="1" si="60"/>
        <v>694.44826143867112</v>
      </c>
      <c r="N308" s="23">
        <v>306</v>
      </c>
      <c r="O308" s="23">
        <f t="shared" ca="1" si="61"/>
        <v>4.4430307738323793E-2</v>
      </c>
      <c r="P308" s="23">
        <f t="shared" ca="1" si="62"/>
        <v>1.5569167178474768</v>
      </c>
      <c r="Q308" s="23">
        <f t="shared" ca="1" si="63"/>
        <v>7.7845835892373838</v>
      </c>
      <c r="R308" s="23">
        <f t="shared" ca="1" si="68"/>
        <v>147.83343888139325</v>
      </c>
      <c r="S308" s="23">
        <f t="shared" ca="1" si="69"/>
        <v>731.68954484397705</v>
      </c>
      <c r="T308" s="23">
        <f t="shared" ca="1" si="64"/>
        <v>739.47412843321445</v>
      </c>
      <c r="U308" s="23">
        <f t="shared" ca="1" si="65"/>
        <v>591.6406895518212</v>
      </c>
    </row>
    <row r="309" spans="5:21">
      <c r="E309" s="22">
        <v>307</v>
      </c>
      <c r="F309" s="22">
        <f t="shared" ca="1" si="56"/>
        <v>0.88609435313762375</v>
      </c>
      <c r="G309" s="22">
        <f t="shared" ca="1" si="57"/>
        <v>3.023296016593785E-2</v>
      </c>
      <c r="H309" s="22">
        <f t="shared" ca="1" si="58"/>
        <v>0.3023296016593785</v>
      </c>
      <c r="I309" s="22">
        <f t="shared" ca="1" si="66"/>
        <v>77.169396513763985</v>
      </c>
      <c r="J309" s="22">
        <f t="shared" ca="1" si="67"/>
        <v>771.58742499226923</v>
      </c>
      <c r="K309" s="22">
        <f t="shared" ca="1" si="59"/>
        <v>771.88975459392861</v>
      </c>
      <c r="L309" s="22">
        <f t="shared" ca="1" si="60"/>
        <v>694.7203580801646</v>
      </c>
      <c r="N309" s="23">
        <v>307</v>
      </c>
      <c r="O309" s="23">
        <f t="shared" ca="1" si="61"/>
        <v>0.78894812801683545</v>
      </c>
      <c r="P309" s="23">
        <f t="shared" ca="1" si="62"/>
        <v>0.11852735212793751</v>
      </c>
      <c r="Q309" s="23">
        <f t="shared" ca="1" si="63"/>
        <v>0.59263676063968751</v>
      </c>
      <c r="R309" s="23">
        <f t="shared" ca="1" si="68"/>
        <v>147.95196623352118</v>
      </c>
      <c r="S309" s="23">
        <f t="shared" ca="1" si="69"/>
        <v>739.47412843321445</v>
      </c>
      <c r="T309" s="23">
        <f t="shared" ca="1" si="64"/>
        <v>740.06676519385417</v>
      </c>
      <c r="U309" s="23">
        <f t="shared" ca="1" si="65"/>
        <v>592.11479896033302</v>
      </c>
    </row>
    <row r="310" spans="5:21">
      <c r="E310" s="22">
        <v>308</v>
      </c>
      <c r="F310" s="22">
        <f t="shared" ca="1" si="56"/>
        <v>0.1821422157518392</v>
      </c>
      <c r="G310" s="22">
        <f t="shared" ca="1" si="57"/>
        <v>0.42574187295339383</v>
      </c>
      <c r="H310" s="22">
        <f t="shared" ca="1" si="58"/>
        <v>4.2574187295339385</v>
      </c>
      <c r="I310" s="22">
        <f t="shared" ca="1" si="66"/>
        <v>77.59513838671738</v>
      </c>
      <c r="J310" s="22">
        <f t="shared" ca="1" si="67"/>
        <v>771.88975459392861</v>
      </c>
      <c r="K310" s="22">
        <f t="shared" ca="1" si="59"/>
        <v>776.14717332346254</v>
      </c>
      <c r="L310" s="22">
        <f t="shared" ca="1" si="60"/>
        <v>698.55203493674514</v>
      </c>
      <c r="N310" s="23">
        <v>308</v>
      </c>
      <c r="O310" s="23">
        <f t="shared" ca="1" si="61"/>
        <v>0.8070404667032326</v>
      </c>
      <c r="P310" s="23">
        <f t="shared" ca="1" si="62"/>
        <v>0.10719073367785813</v>
      </c>
      <c r="Q310" s="23">
        <f t="shared" ca="1" si="63"/>
        <v>0.53595366838929059</v>
      </c>
      <c r="R310" s="23">
        <f t="shared" ca="1" si="68"/>
        <v>148.05915696719904</v>
      </c>
      <c r="S310" s="23">
        <f t="shared" ca="1" si="69"/>
        <v>740.06676519385417</v>
      </c>
      <c r="T310" s="23">
        <f t="shared" ca="1" si="64"/>
        <v>740.60271886224348</v>
      </c>
      <c r="U310" s="23">
        <f t="shared" ca="1" si="65"/>
        <v>592.54356189504438</v>
      </c>
    </row>
    <row r="311" spans="5:21">
      <c r="E311" s="22">
        <v>309</v>
      </c>
      <c r="F311" s="22">
        <f t="shared" ca="1" si="56"/>
        <v>0.14711377998212272</v>
      </c>
      <c r="G311" s="22">
        <f t="shared" ca="1" si="57"/>
        <v>0.4791372445283823</v>
      </c>
      <c r="H311" s="22">
        <f t="shared" ca="1" si="58"/>
        <v>4.7913724452838231</v>
      </c>
      <c r="I311" s="22">
        <f t="shared" ca="1" si="66"/>
        <v>78.074275631245769</v>
      </c>
      <c r="J311" s="22">
        <f t="shared" ca="1" si="67"/>
        <v>776.14717332346254</v>
      </c>
      <c r="K311" s="22">
        <f t="shared" ca="1" si="59"/>
        <v>780.93854576874639</v>
      </c>
      <c r="L311" s="22">
        <f t="shared" ca="1" si="60"/>
        <v>702.86427013750063</v>
      </c>
      <c r="N311" s="23">
        <v>309</v>
      </c>
      <c r="O311" s="23">
        <f t="shared" ca="1" si="61"/>
        <v>0.63152331746064738</v>
      </c>
      <c r="P311" s="23">
        <f t="shared" ca="1" si="62"/>
        <v>0.22981020697254001</v>
      </c>
      <c r="Q311" s="23">
        <f t="shared" ca="1" si="63"/>
        <v>1.1490510348627001</v>
      </c>
      <c r="R311" s="23">
        <f t="shared" ca="1" si="68"/>
        <v>148.28896717417157</v>
      </c>
      <c r="S311" s="23">
        <f t="shared" ca="1" si="69"/>
        <v>740.60271886224348</v>
      </c>
      <c r="T311" s="23">
        <f t="shared" ca="1" si="64"/>
        <v>741.75176989710621</v>
      </c>
      <c r="U311" s="23">
        <f t="shared" ca="1" si="65"/>
        <v>593.46280272293461</v>
      </c>
    </row>
    <row r="312" spans="5:21">
      <c r="E312" s="22">
        <v>310</v>
      </c>
      <c r="F312" s="22">
        <f t="shared" ca="1" si="56"/>
        <v>0.1876593199152008</v>
      </c>
      <c r="G312" s="22">
        <f t="shared" ca="1" si="57"/>
        <v>0.41828177203830669</v>
      </c>
      <c r="H312" s="22">
        <f t="shared" ca="1" si="58"/>
        <v>4.182817720383067</v>
      </c>
      <c r="I312" s="22">
        <f t="shared" ca="1" si="66"/>
        <v>78.492557403284081</v>
      </c>
      <c r="J312" s="22">
        <f t="shared" ca="1" si="67"/>
        <v>780.93854576874639</v>
      </c>
      <c r="K312" s="22">
        <f t="shared" ca="1" si="59"/>
        <v>785.12136348912941</v>
      </c>
      <c r="L312" s="22">
        <f t="shared" ca="1" si="60"/>
        <v>706.62880608584533</v>
      </c>
      <c r="N312" s="23">
        <v>310</v>
      </c>
      <c r="O312" s="23">
        <f t="shared" ca="1" si="61"/>
        <v>0.85227910507642057</v>
      </c>
      <c r="P312" s="23">
        <f t="shared" ca="1" si="62"/>
        <v>7.9920608840114454E-2</v>
      </c>
      <c r="Q312" s="23">
        <f t="shared" ca="1" si="63"/>
        <v>0.39960304420057224</v>
      </c>
      <c r="R312" s="23">
        <f t="shared" ca="1" si="68"/>
        <v>148.3688877830117</v>
      </c>
      <c r="S312" s="23">
        <f t="shared" ca="1" si="69"/>
        <v>741.75176989710621</v>
      </c>
      <c r="T312" s="23">
        <f t="shared" ca="1" si="64"/>
        <v>742.15137294130682</v>
      </c>
      <c r="U312" s="23">
        <f t="shared" ca="1" si="65"/>
        <v>593.78248515829512</v>
      </c>
    </row>
    <row r="313" spans="5:21">
      <c r="E313" s="22">
        <v>311</v>
      </c>
      <c r="F313" s="22">
        <f t="shared" ca="1" si="56"/>
        <v>0.42635719159953145</v>
      </c>
      <c r="G313" s="22">
        <f t="shared" ca="1" si="57"/>
        <v>0.21311945152646097</v>
      </c>
      <c r="H313" s="22">
        <f t="shared" ca="1" si="58"/>
        <v>2.1311945152646099</v>
      </c>
      <c r="I313" s="22">
        <f t="shared" ca="1" si="66"/>
        <v>78.705676854810548</v>
      </c>
      <c r="J313" s="22">
        <f t="shared" ca="1" si="67"/>
        <v>785.12136348912941</v>
      </c>
      <c r="K313" s="22">
        <f t="shared" ca="1" si="59"/>
        <v>787.25255800439402</v>
      </c>
      <c r="L313" s="22">
        <f t="shared" ca="1" si="60"/>
        <v>708.54688114958344</v>
      </c>
      <c r="N313" s="23">
        <v>311</v>
      </c>
      <c r="O313" s="23">
        <f t="shared" ca="1" si="61"/>
        <v>0.76151422809837477</v>
      </c>
      <c r="P313" s="23">
        <f t="shared" ca="1" si="62"/>
        <v>0.13622321125815801</v>
      </c>
      <c r="Q313" s="23">
        <f t="shared" ca="1" si="63"/>
        <v>0.68111605629079008</v>
      </c>
      <c r="R313" s="23">
        <f t="shared" ca="1" si="68"/>
        <v>148.50511099426987</v>
      </c>
      <c r="S313" s="23">
        <f t="shared" ca="1" si="69"/>
        <v>742.15137294130682</v>
      </c>
      <c r="T313" s="23">
        <f t="shared" ca="1" si="64"/>
        <v>742.83248899759758</v>
      </c>
      <c r="U313" s="23">
        <f t="shared" ca="1" si="65"/>
        <v>594.32737800332768</v>
      </c>
    </row>
    <row r="314" spans="5:21">
      <c r="E314" s="22">
        <v>312</v>
      </c>
      <c r="F314" s="22">
        <f t="shared" ca="1" si="56"/>
        <v>0.15218854158465789</v>
      </c>
      <c r="G314" s="22">
        <f t="shared" ca="1" si="57"/>
        <v>0.47065878041013692</v>
      </c>
      <c r="H314" s="22">
        <f t="shared" ca="1" si="58"/>
        <v>4.7065878041013693</v>
      </c>
      <c r="I314" s="22">
        <f t="shared" ca="1" si="66"/>
        <v>79.176335635220681</v>
      </c>
      <c r="J314" s="22">
        <f t="shared" ca="1" si="67"/>
        <v>787.25255800439402</v>
      </c>
      <c r="K314" s="22">
        <f t="shared" ca="1" si="59"/>
        <v>791.95914580849535</v>
      </c>
      <c r="L314" s="22">
        <f t="shared" ca="1" si="60"/>
        <v>712.7828101732747</v>
      </c>
      <c r="N314" s="23">
        <v>312</v>
      </c>
      <c r="O314" s="23">
        <f t="shared" ca="1" si="61"/>
        <v>0.94973039616146371</v>
      </c>
      <c r="P314" s="23">
        <f t="shared" ca="1" si="62"/>
        <v>2.5788564089399519E-2</v>
      </c>
      <c r="Q314" s="23">
        <f t="shared" ca="1" si="63"/>
        <v>0.12894282044699759</v>
      </c>
      <c r="R314" s="23">
        <f t="shared" ca="1" si="68"/>
        <v>148.53089955835927</v>
      </c>
      <c r="S314" s="23">
        <f t="shared" ca="1" si="69"/>
        <v>742.83248899759758</v>
      </c>
      <c r="T314" s="23">
        <f t="shared" ca="1" si="64"/>
        <v>742.96143181804462</v>
      </c>
      <c r="U314" s="23">
        <f t="shared" ca="1" si="65"/>
        <v>594.43053225968538</v>
      </c>
    </row>
    <row r="315" spans="5:21">
      <c r="E315" s="22">
        <v>313</v>
      </c>
      <c r="F315" s="22">
        <f t="shared" ca="1" si="56"/>
        <v>0.21857321589987544</v>
      </c>
      <c r="G315" s="22">
        <f t="shared" ca="1" si="57"/>
        <v>0.38015855909117796</v>
      </c>
      <c r="H315" s="22">
        <f t="shared" ca="1" si="58"/>
        <v>3.8015855909117797</v>
      </c>
      <c r="I315" s="22">
        <f t="shared" ca="1" si="66"/>
        <v>79.556494194311853</v>
      </c>
      <c r="J315" s="22">
        <f t="shared" ca="1" si="67"/>
        <v>791.95914580849535</v>
      </c>
      <c r="K315" s="22">
        <f t="shared" ca="1" si="59"/>
        <v>795.76073139940718</v>
      </c>
      <c r="L315" s="22">
        <f t="shared" ca="1" si="60"/>
        <v>716.2042372050953</v>
      </c>
      <c r="N315" s="23">
        <v>313</v>
      </c>
      <c r="O315" s="23">
        <f t="shared" ca="1" si="61"/>
        <v>0.33992287308473157</v>
      </c>
      <c r="P315" s="23">
        <f t="shared" ca="1" si="62"/>
        <v>0.53951826548666426</v>
      </c>
      <c r="Q315" s="23">
        <f t="shared" ca="1" si="63"/>
        <v>2.6975913274333214</v>
      </c>
      <c r="R315" s="23">
        <f t="shared" ca="1" si="68"/>
        <v>149.07041782384593</v>
      </c>
      <c r="S315" s="23">
        <f t="shared" ca="1" si="69"/>
        <v>742.96143181804462</v>
      </c>
      <c r="T315" s="23">
        <f t="shared" ca="1" si="64"/>
        <v>745.65902314547793</v>
      </c>
      <c r="U315" s="23">
        <f t="shared" ca="1" si="65"/>
        <v>596.58860532163203</v>
      </c>
    </row>
    <row r="316" spans="5:21">
      <c r="E316" s="22">
        <v>314</v>
      </c>
      <c r="F316" s="22">
        <f t="shared" ca="1" si="56"/>
        <v>0.65736495165869013</v>
      </c>
      <c r="G316" s="22">
        <f t="shared" ca="1" si="57"/>
        <v>0.10487898318595826</v>
      </c>
      <c r="H316" s="22">
        <f t="shared" ca="1" si="58"/>
        <v>1.0487898318595825</v>
      </c>
      <c r="I316" s="22">
        <f t="shared" ca="1" si="66"/>
        <v>79.661373177497808</v>
      </c>
      <c r="J316" s="22">
        <f t="shared" ca="1" si="67"/>
        <v>795.76073139940718</v>
      </c>
      <c r="K316" s="22">
        <f t="shared" ca="1" si="59"/>
        <v>796.80952123126679</v>
      </c>
      <c r="L316" s="22">
        <f t="shared" ca="1" si="60"/>
        <v>717.14814805376898</v>
      </c>
      <c r="N316" s="23">
        <v>314</v>
      </c>
      <c r="O316" s="23">
        <f t="shared" ca="1" si="61"/>
        <v>1.0060648926612403E-2</v>
      </c>
      <c r="P316" s="23">
        <f t="shared" ca="1" si="62"/>
        <v>2.2995618053817335</v>
      </c>
      <c r="Q316" s="23">
        <f t="shared" ca="1" si="63"/>
        <v>11.497809026908667</v>
      </c>
      <c r="R316" s="23">
        <f t="shared" ca="1" si="68"/>
        <v>151.36997962922766</v>
      </c>
      <c r="S316" s="23">
        <f t="shared" ca="1" si="69"/>
        <v>745.65902314547793</v>
      </c>
      <c r="T316" s="23">
        <f t="shared" ca="1" si="64"/>
        <v>757.15683217238654</v>
      </c>
      <c r="U316" s="23">
        <f t="shared" ca="1" si="65"/>
        <v>605.78685254315883</v>
      </c>
    </row>
    <row r="317" spans="5:21">
      <c r="E317" s="22">
        <v>315</v>
      </c>
      <c r="F317" s="22">
        <f t="shared" ca="1" si="56"/>
        <v>0.97672242442152901</v>
      </c>
      <c r="G317" s="22">
        <f t="shared" ca="1" si="57"/>
        <v>5.8881943543256012E-3</v>
      </c>
      <c r="H317" s="22">
        <f t="shared" ca="1" si="58"/>
        <v>5.8881943543256016E-2</v>
      </c>
      <c r="I317" s="22">
        <f t="shared" ca="1" si="66"/>
        <v>79.667261371852135</v>
      </c>
      <c r="J317" s="22">
        <f t="shared" ca="1" si="67"/>
        <v>796.80952123126679</v>
      </c>
      <c r="K317" s="22">
        <f t="shared" ca="1" si="59"/>
        <v>796.86840317481006</v>
      </c>
      <c r="L317" s="22">
        <f t="shared" ca="1" si="60"/>
        <v>717.20114180295786</v>
      </c>
      <c r="N317" s="23">
        <v>315</v>
      </c>
      <c r="O317" s="23">
        <f t="shared" ca="1" si="61"/>
        <v>0.70670597064070761</v>
      </c>
      <c r="P317" s="23">
        <f t="shared" ca="1" si="62"/>
        <v>0.1735702913498342</v>
      </c>
      <c r="Q317" s="23">
        <f t="shared" ca="1" si="63"/>
        <v>0.86785145674917108</v>
      </c>
      <c r="R317" s="23">
        <f t="shared" ca="1" si="68"/>
        <v>151.5435499205775</v>
      </c>
      <c r="S317" s="23">
        <f t="shared" ca="1" si="69"/>
        <v>757.15683217238654</v>
      </c>
      <c r="T317" s="23">
        <f t="shared" ca="1" si="64"/>
        <v>758.02468362913567</v>
      </c>
      <c r="U317" s="23">
        <f t="shared" ca="1" si="65"/>
        <v>606.48113370855822</v>
      </c>
    </row>
    <row r="318" spans="5:21">
      <c r="E318" s="22">
        <v>316</v>
      </c>
      <c r="F318" s="22">
        <f t="shared" ca="1" si="56"/>
        <v>0.74277788793446065</v>
      </c>
      <c r="G318" s="22">
        <f t="shared" ca="1" si="57"/>
        <v>7.4339554619659284E-2</v>
      </c>
      <c r="H318" s="22">
        <f t="shared" ca="1" si="58"/>
        <v>0.74339554619659287</v>
      </c>
      <c r="I318" s="22">
        <f t="shared" ca="1" si="66"/>
        <v>79.74160092647179</v>
      </c>
      <c r="J318" s="22">
        <f t="shared" ca="1" si="67"/>
        <v>796.86840317481006</v>
      </c>
      <c r="K318" s="22">
        <f t="shared" ca="1" si="59"/>
        <v>797.61179872100661</v>
      </c>
      <c r="L318" s="22">
        <f t="shared" ca="1" si="60"/>
        <v>717.87019779453476</v>
      </c>
      <c r="N318" s="23">
        <v>316</v>
      </c>
      <c r="O318" s="23">
        <f t="shared" ca="1" si="61"/>
        <v>0.54859839695217227</v>
      </c>
      <c r="P318" s="23">
        <f t="shared" ca="1" si="62"/>
        <v>0.30019431127665747</v>
      </c>
      <c r="Q318" s="23">
        <f t="shared" ca="1" si="63"/>
        <v>1.5009715563832873</v>
      </c>
      <c r="R318" s="23">
        <f t="shared" ca="1" si="68"/>
        <v>151.84374423185417</v>
      </c>
      <c r="S318" s="23">
        <f t="shared" ca="1" si="69"/>
        <v>758.02468362913567</v>
      </c>
      <c r="T318" s="23">
        <f t="shared" ca="1" si="64"/>
        <v>759.52565518551899</v>
      </c>
      <c r="U318" s="23">
        <f t="shared" ca="1" si="65"/>
        <v>607.68191095366478</v>
      </c>
    </row>
    <row r="319" spans="5:21">
      <c r="E319" s="22">
        <v>317</v>
      </c>
      <c r="F319" s="22">
        <f t="shared" ca="1" si="56"/>
        <v>0.39161493955972182</v>
      </c>
      <c r="G319" s="22">
        <f t="shared" ca="1" si="57"/>
        <v>0.23436905475077857</v>
      </c>
      <c r="H319" s="22">
        <f t="shared" ca="1" si="58"/>
        <v>2.3436905475077858</v>
      </c>
      <c r="I319" s="22">
        <f t="shared" ca="1" si="66"/>
        <v>79.975969981222562</v>
      </c>
      <c r="J319" s="22">
        <f t="shared" ca="1" si="67"/>
        <v>797.61179872100661</v>
      </c>
      <c r="K319" s="22">
        <f t="shared" ca="1" si="59"/>
        <v>799.95548926851438</v>
      </c>
      <c r="L319" s="22">
        <f t="shared" ca="1" si="60"/>
        <v>719.97951928729185</v>
      </c>
      <c r="N319" s="23">
        <v>317</v>
      </c>
      <c r="O319" s="23">
        <f t="shared" ca="1" si="61"/>
        <v>0.65443461014118587</v>
      </c>
      <c r="P319" s="23">
        <f t="shared" ca="1" si="62"/>
        <v>0.21199180336729087</v>
      </c>
      <c r="Q319" s="23">
        <f t="shared" ca="1" si="63"/>
        <v>1.0599590168364543</v>
      </c>
      <c r="R319" s="23">
        <f t="shared" ca="1" si="68"/>
        <v>152.05573603522146</v>
      </c>
      <c r="S319" s="23">
        <f t="shared" ca="1" si="69"/>
        <v>759.52565518551899</v>
      </c>
      <c r="T319" s="23">
        <f t="shared" ca="1" si="64"/>
        <v>760.58561420235549</v>
      </c>
      <c r="U319" s="23">
        <f t="shared" ca="1" si="65"/>
        <v>608.52987816713403</v>
      </c>
    </row>
    <row r="320" spans="5:21">
      <c r="E320" s="22">
        <v>318</v>
      </c>
      <c r="F320" s="22">
        <f t="shared" ca="1" si="56"/>
        <v>0.82575924438140968</v>
      </c>
      <c r="G320" s="22">
        <f t="shared" ca="1" si="57"/>
        <v>4.7863004910124358E-2</v>
      </c>
      <c r="H320" s="22">
        <f t="shared" ca="1" si="58"/>
        <v>0.47863004910124357</v>
      </c>
      <c r="I320" s="22">
        <f t="shared" ca="1" si="66"/>
        <v>80.023832986132689</v>
      </c>
      <c r="J320" s="22">
        <f t="shared" ca="1" si="67"/>
        <v>799.95548926851438</v>
      </c>
      <c r="K320" s="22">
        <f t="shared" ca="1" si="59"/>
        <v>800.43411931761568</v>
      </c>
      <c r="L320" s="22">
        <f t="shared" ca="1" si="60"/>
        <v>720.41028633148301</v>
      </c>
      <c r="N320" s="23">
        <v>318</v>
      </c>
      <c r="O320" s="23">
        <f t="shared" ca="1" si="61"/>
        <v>0.32210574279176141</v>
      </c>
      <c r="P320" s="23">
        <f t="shared" ca="1" si="62"/>
        <v>0.56643769679196221</v>
      </c>
      <c r="Q320" s="23">
        <f t="shared" ca="1" si="63"/>
        <v>2.8321884839598113</v>
      </c>
      <c r="R320" s="23">
        <f t="shared" ca="1" si="68"/>
        <v>152.62217373201341</v>
      </c>
      <c r="S320" s="23">
        <f t="shared" ca="1" si="69"/>
        <v>760.58561420235549</v>
      </c>
      <c r="T320" s="23">
        <f t="shared" ca="1" si="64"/>
        <v>763.41780268631533</v>
      </c>
      <c r="U320" s="23">
        <f t="shared" ca="1" si="65"/>
        <v>610.79562895430195</v>
      </c>
    </row>
    <row r="321" spans="5:21">
      <c r="E321" s="22">
        <v>319</v>
      </c>
      <c r="F321" s="22">
        <f t="shared" ca="1" si="56"/>
        <v>0.78235896484613399</v>
      </c>
      <c r="G321" s="22">
        <f t="shared" ca="1" si="57"/>
        <v>6.1360402357689782E-2</v>
      </c>
      <c r="H321" s="22">
        <f t="shared" ca="1" si="58"/>
        <v>0.61360402357689781</v>
      </c>
      <c r="I321" s="22">
        <f t="shared" ca="1" si="66"/>
        <v>80.085193388490381</v>
      </c>
      <c r="J321" s="22">
        <f t="shared" ca="1" si="67"/>
        <v>800.43411931761568</v>
      </c>
      <c r="K321" s="22">
        <f t="shared" ca="1" si="59"/>
        <v>801.04772334119264</v>
      </c>
      <c r="L321" s="22">
        <f t="shared" ca="1" si="60"/>
        <v>720.9625299527022</v>
      </c>
      <c r="N321" s="23">
        <v>319</v>
      </c>
      <c r="O321" s="23">
        <f t="shared" ca="1" si="61"/>
        <v>6.6161881764924546E-3</v>
      </c>
      <c r="P321" s="23">
        <f t="shared" ca="1" si="62"/>
        <v>2.5091179395136574</v>
      </c>
      <c r="Q321" s="23">
        <f t="shared" ca="1" si="63"/>
        <v>12.545589697568287</v>
      </c>
      <c r="R321" s="23">
        <f t="shared" ca="1" si="68"/>
        <v>155.13129167152707</v>
      </c>
      <c r="S321" s="23">
        <f t="shared" ca="1" si="69"/>
        <v>763.41780268631533</v>
      </c>
      <c r="T321" s="23">
        <f t="shared" ca="1" si="64"/>
        <v>775.96339238388362</v>
      </c>
      <c r="U321" s="23">
        <f t="shared" ca="1" si="65"/>
        <v>620.83210071235658</v>
      </c>
    </row>
    <row r="322" spans="5:21">
      <c r="E322" s="22">
        <v>320</v>
      </c>
      <c r="F322" s="22">
        <f t="shared" ca="1" si="56"/>
        <v>0.80902215209170214</v>
      </c>
      <c r="G322" s="22">
        <f t="shared" ca="1" si="57"/>
        <v>5.2982245058036601E-2</v>
      </c>
      <c r="H322" s="22">
        <f t="shared" ca="1" si="58"/>
        <v>0.52982245058036603</v>
      </c>
      <c r="I322" s="22">
        <f t="shared" ca="1" si="66"/>
        <v>80.138175633548414</v>
      </c>
      <c r="J322" s="22">
        <f t="shared" ca="1" si="67"/>
        <v>801.04772334119264</v>
      </c>
      <c r="K322" s="22">
        <f t="shared" ca="1" si="59"/>
        <v>801.57754579177299</v>
      </c>
      <c r="L322" s="22">
        <f t="shared" ca="1" si="60"/>
        <v>721.43937015822462</v>
      </c>
      <c r="N322" s="23">
        <v>320</v>
      </c>
      <c r="O322" s="23">
        <f t="shared" ca="1" si="61"/>
        <v>0.31763048070568833</v>
      </c>
      <c r="P322" s="23">
        <f t="shared" ca="1" si="62"/>
        <v>0.57343329110946673</v>
      </c>
      <c r="Q322" s="23">
        <f t="shared" ca="1" si="63"/>
        <v>2.8671664555473337</v>
      </c>
      <c r="R322" s="23">
        <f t="shared" ca="1" si="68"/>
        <v>155.70472496263653</v>
      </c>
      <c r="S322" s="23">
        <f t="shared" ca="1" si="69"/>
        <v>775.96339238388362</v>
      </c>
      <c r="T322" s="23">
        <f t="shared" ca="1" si="64"/>
        <v>778.83055883943098</v>
      </c>
      <c r="U322" s="23">
        <f t="shared" ca="1" si="65"/>
        <v>623.12583387679445</v>
      </c>
    </row>
    <row r="323" spans="5:21">
      <c r="E323" s="22">
        <v>321</v>
      </c>
      <c r="F323" s="22">
        <f t="shared" ca="1" si="56"/>
        <v>0.27011421313315753</v>
      </c>
      <c r="G323" s="22">
        <f t="shared" ca="1" si="57"/>
        <v>0.32722759945591517</v>
      </c>
      <c r="H323" s="22">
        <f t="shared" ca="1" si="58"/>
        <v>3.272275994559152</v>
      </c>
      <c r="I323" s="22">
        <f t="shared" ca="1" si="66"/>
        <v>80.465403233004324</v>
      </c>
      <c r="J323" s="22">
        <f t="shared" ca="1" si="67"/>
        <v>801.57754579177299</v>
      </c>
      <c r="K323" s="22">
        <f t="shared" ca="1" si="59"/>
        <v>804.84982178633209</v>
      </c>
      <c r="L323" s="22">
        <f t="shared" ca="1" si="60"/>
        <v>724.38441855332781</v>
      </c>
      <c r="N323" s="23">
        <v>321</v>
      </c>
      <c r="O323" s="23">
        <f t="shared" ca="1" si="61"/>
        <v>0.2932066982041277</v>
      </c>
      <c r="P323" s="23">
        <f t="shared" ca="1" si="62"/>
        <v>0.61343873202981003</v>
      </c>
      <c r="Q323" s="23">
        <f t="shared" ca="1" si="63"/>
        <v>3.0671936601490501</v>
      </c>
      <c r="R323" s="23">
        <f t="shared" ca="1" si="68"/>
        <v>156.31816369466634</v>
      </c>
      <c r="S323" s="23">
        <f t="shared" ca="1" si="69"/>
        <v>778.83055883943098</v>
      </c>
      <c r="T323" s="23">
        <f t="shared" ca="1" si="64"/>
        <v>781.89775249958006</v>
      </c>
      <c r="U323" s="23">
        <f t="shared" ca="1" si="65"/>
        <v>625.57958880491378</v>
      </c>
    </row>
    <row r="324" spans="5:21">
      <c r="E324" s="22">
        <v>322</v>
      </c>
      <c r="F324" s="22">
        <f t="shared" ref="F324:F367" ca="1" si="70">RAND()</f>
        <v>0.89341206530222983</v>
      </c>
      <c r="G324" s="22">
        <f t="shared" ref="G324:G367" ca="1" si="71">-$C$8*LN(F324)</f>
        <v>2.8176841306951993E-2</v>
      </c>
      <c r="H324" s="22">
        <f t="shared" ref="H324:H367" ca="1" si="72">-$C$3*LN(F324)</f>
        <v>0.28176841306951994</v>
      </c>
      <c r="I324" s="22">
        <f t="shared" ca="1" si="66"/>
        <v>80.493580074311282</v>
      </c>
      <c r="J324" s="22">
        <f t="shared" ca="1" si="67"/>
        <v>804.84982178633209</v>
      </c>
      <c r="K324" s="22">
        <f t="shared" ref="K324:K367" ca="1" si="73">H324+J324</f>
        <v>805.13159019940156</v>
      </c>
      <c r="L324" s="22">
        <f t="shared" ref="L324:L367" ca="1" si="74">K324-I324</f>
        <v>724.63801012509032</v>
      </c>
      <c r="N324" s="23">
        <v>322</v>
      </c>
      <c r="O324" s="23">
        <f t="shared" ref="O324:O367" ca="1" si="75">RAND()</f>
        <v>0.548160616179862</v>
      </c>
      <c r="P324" s="23">
        <f t="shared" ref="P324:P367" ca="1" si="76">-$C$13*LN(O324)</f>
        <v>0.30059346987970398</v>
      </c>
      <c r="Q324" s="23">
        <f t="shared" ref="Q324:Q367" ca="1" si="77">-$C$3*LN(O324)</f>
        <v>1.5029673493985198</v>
      </c>
      <c r="R324" s="23">
        <f t="shared" ca="1" si="68"/>
        <v>156.61875716454605</v>
      </c>
      <c r="S324" s="23">
        <f t="shared" ca="1" si="69"/>
        <v>781.89775249958006</v>
      </c>
      <c r="T324" s="23">
        <f t="shared" ref="T324:T367" ca="1" si="78">Q324+S324</f>
        <v>783.40071984897861</v>
      </c>
      <c r="U324" s="23">
        <f t="shared" ref="U324:U367" ca="1" si="79">T324-R324</f>
        <v>626.78196268443253</v>
      </c>
    </row>
    <row r="325" spans="5:21">
      <c r="E325" s="22">
        <v>323</v>
      </c>
      <c r="F325" s="22">
        <f t="shared" ca="1" si="70"/>
        <v>0.72959704922116309</v>
      </c>
      <c r="G325" s="22">
        <f t="shared" ca="1" si="71"/>
        <v>7.8815721152270563E-2</v>
      </c>
      <c r="H325" s="22">
        <f t="shared" ca="1" si="72"/>
        <v>0.78815721152270557</v>
      </c>
      <c r="I325" s="22">
        <f t="shared" ref="I325:I367" ca="1" si="80">I324+G325</f>
        <v>80.572395795463549</v>
      </c>
      <c r="J325" s="22">
        <f t="shared" ref="J325:J367" ca="1" si="81">MAX(I325,K324)</f>
        <v>805.13159019940156</v>
      </c>
      <c r="K325" s="22">
        <f t="shared" ca="1" si="73"/>
        <v>805.91974741092429</v>
      </c>
      <c r="L325" s="22">
        <f t="shared" ca="1" si="74"/>
        <v>725.34735161546075</v>
      </c>
      <c r="N325" s="23">
        <v>323</v>
      </c>
      <c r="O325" s="23">
        <f t="shared" ca="1" si="75"/>
        <v>0.44892454906417933</v>
      </c>
      <c r="P325" s="23">
        <f t="shared" ca="1" si="76"/>
        <v>0.40045022376693534</v>
      </c>
      <c r="Q325" s="23">
        <f t="shared" ca="1" si="77"/>
        <v>2.0022511188346765</v>
      </c>
      <c r="R325" s="23">
        <f t="shared" ref="R325:R367" ca="1" si="82">R324+P325</f>
        <v>157.01920738831299</v>
      </c>
      <c r="S325" s="23">
        <f t="shared" ref="S325:S367" ca="1" si="83">MAX(R325,T324)</f>
        <v>783.40071984897861</v>
      </c>
      <c r="T325" s="23">
        <f t="shared" ca="1" si="78"/>
        <v>785.4029709678133</v>
      </c>
      <c r="U325" s="23">
        <f t="shared" ca="1" si="79"/>
        <v>628.38376357950028</v>
      </c>
    </row>
    <row r="326" spans="5:21">
      <c r="E326" s="22">
        <v>324</v>
      </c>
      <c r="F326" s="22">
        <f t="shared" ca="1" si="70"/>
        <v>0.88828961458808631</v>
      </c>
      <c r="G326" s="22">
        <f t="shared" ca="1" si="71"/>
        <v>2.9614361652184392E-2</v>
      </c>
      <c r="H326" s="22">
        <f t="shared" ca="1" si="72"/>
        <v>0.2961436165218439</v>
      </c>
      <c r="I326" s="22">
        <f t="shared" ca="1" si="80"/>
        <v>80.602010157115728</v>
      </c>
      <c r="J326" s="22">
        <f t="shared" ca="1" si="81"/>
        <v>805.91974741092429</v>
      </c>
      <c r="K326" s="22">
        <f t="shared" ca="1" si="73"/>
        <v>806.2158910274461</v>
      </c>
      <c r="L326" s="22">
        <f t="shared" ca="1" si="74"/>
        <v>725.61388087033038</v>
      </c>
      <c r="N326" s="23">
        <v>324</v>
      </c>
      <c r="O326" s="23">
        <f t="shared" ca="1" si="75"/>
        <v>0.6281763564809687</v>
      </c>
      <c r="P326" s="23">
        <f t="shared" ca="1" si="76"/>
        <v>0.2324671647576248</v>
      </c>
      <c r="Q326" s="23">
        <f t="shared" ca="1" si="77"/>
        <v>1.1623358237881241</v>
      </c>
      <c r="R326" s="23">
        <f t="shared" ca="1" si="82"/>
        <v>157.25167455307061</v>
      </c>
      <c r="S326" s="23">
        <f t="shared" ca="1" si="83"/>
        <v>785.4029709678133</v>
      </c>
      <c r="T326" s="23">
        <f t="shared" ca="1" si="78"/>
        <v>786.56530679160142</v>
      </c>
      <c r="U326" s="23">
        <f t="shared" ca="1" si="79"/>
        <v>629.31363223853077</v>
      </c>
    </row>
    <row r="327" spans="5:21">
      <c r="E327" s="22">
        <v>325</v>
      </c>
      <c r="F327" s="22">
        <f t="shared" ca="1" si="70"/>
        <v>0.2468819295681115</v>
      </c>
      <c r="G327" s="22">
        <f t="shared" ca="1" si="71"/>
        <v>0.34971126864600682</v>
      </c>
      <c r="H327" s="22">
        <f t="shared" ca="1" si="72"/>
        <v>3.4971126864600683</v>
      </c>
      <c r="I327" s="22">
        <f t="shared" ca="1" si="80"/>
        <v>80.951721425761733</v>
      </c>
      <c r="J327" s="22">
        <f t="shared" ca="1" si="81"/>
        <v>806.2158910274461</v>
      </c>
      <c r="K327" s="22">
        <f t="shared" ca="1" si="73"/>
        <v>809.71300371390612</v>
      </c>
      <c r="L327" s="22">
        <f t="shared" ca="1" si="74"/>
        <v>728.76128228814434</v>
      </c>
      <c r="N327" s="23">
        <v>325</v>
      </c>
      <c r="O327" s="23">
        <f t="shared" ca="1" si="75"/>
        <v>0.292087365065683</v>
      </c>
      <c r="P327" s="23">
        <f t="shared" ca="1" si="76"/>
        <v>0.61535116301673054</v>
      </c>
      <c r="Q327" s="23">
        <f t="shared" ca="1" si="77"/>
        <v>3.0767558150836525</v>
      </c>
      <c r="R327" s="23">
        <f t="shared" ca="1" si="82"/>
        <v>157.86702571608734</v>
      </c>
      <c r="S327" s="23">
        <f t="shared" ca="1" si="83"/>
        <v>786.56530679160142</v>
      </c>
      <c r="T327" s="23">
        <f t="shared" ca="1" si="78"/>
        <v>789.64206260668504</v>
      </c>
      <c r="U327" s="23">
        <f t="shared" ca="1" si="79"/>
        <v>631.77503689059768</v>
      </c>
    </row>
    <row r="328" spans="5:21">
      <c r="E328" s="22">
        <v>326</v>
      </c>
      <c r="F328" s="22">
        <f t="shared" ca="1" si="70"/>
        <v>0.69434909810998935</v>
      </c>
      <c r="G328" s="22">
        <f t="shared" ca="1" si="71"/>
        <v>9.1195105433964224E-2</v>
      </c>
      <c r="H328" s="22">
        <f t="shared" ca="1" si="72"/>
        <v>0.9119510543396423</v>
      </c>
      <c r="I328" s="22">
        <f t="shared" ca="1" si="80"/>
        <v>81.042916531195701</v>
      </c>
      <c r="J328" s="22">
        <f t="shared" ca="1" si="81"/>
        <v>809.71300371390612</v>
      </c>
      <c r="K328" s="22">
        <f t="shared" ca="1" si="73"/>
        <v>810.62495476824574</v>
      </c>
      <c r="L328" s="22">
        <f t="shared" ca="1" si="74"/>
        <v>729.58203823705003</v>
      </c>
      <c r="N328" s="23">
        <v>326</v>
      </c>
      <c r="O328" s="23">
        <f t="shared" ca="1" si="75"/>
        <v>0.49854463069901067</v>
      </c>
      <c r="P328" s="23">
        <f t="shared" ca="1" si="76"/>
        <v>0.34803108179991443</v>
      </c>
      <c r="Q328" s="23">
        <f t="shared" ca="1" si="77"/>
        <v>1.7401554089995721</v>
      </c>
      <c r="R328" s="23">
        <f t="shared" ca="1" si="82"/>
        <v>158.21505679788726</v>
      </c>
      <c r="S328" s="23">
        <f t="shared" ca="1" si="83"/>
        <v>789.64206260668504</v>
      </c>
      <c r="T328" s="23">
        <f t="shared" ca="1" si="78"/>
        <v>791.38221801568466</v>
      </c>
      <c r="U328" s="23">
        <f t="shared" ca="1" si="79"/>
        <v>633.16716121779746</v>
      </c>
    </row>
    <row r="329" spans="5:21">
      <c r="E329" s="22">
        <v>327</v>
      </c>
      <c r="F329" s="22">
        <f t="shared" ca="1" si="70"/>
        <v>0.23165336250834212</v>
      </c>
      <c r="G329" s="22">
        <f t="shared" ca="1" si="71"/>
        <v>0.36562828793901286</v>
      </c>
      <c r="H329" s="22">
        <f t="shared" ca="1" si="72"/>
        <v>3.6562828793901287</v>
      </c>
      <c r="I329" s="22">
        <f t="shared" ca="1" si="80"/>
        <v>81.408544819134718</v>
      </c>
      <c r="J329" s="22">
        <f t="shared" ca="1" si="81"/>
        <v>810.62495476824574</v>
      </c>
      <c r="K329" s="22">
        <f t="shared" ca="1" si="73"/>
        <v>814.28123764763586</v>
      </c>
      <c r="L329" s="22">
        <f t="shared" ca="1" si="74"/>
        <v>732.87269282850116</v>
      </c>
      <c r="N329" s="23">
        <v>327</v>
      </c>
      <c r="O329" s="23">
        <f t="shared" ca="1" si="75"/>
        <v>0.94484210433862581</v>
      </c>
      <c r="P329" s="23">
        <f t="shared" ca="1" si="76"/>
        <v>2.8368725402329487E-2</v>
      </c>
      <c r="Q329" s="23">
        <f t="shared" ca="1" si="77"/>
        <v>0.14184362701164743</v>
      </c>
      <c r="R329" s="23">
        <f t="shared" ca="1" si="82"/>
        <v>158.24342552328957</v>
      </c>
      <c r="S329" s="23">
        <f t="shared" ca="1" si="83"/>
        <v>791.38221801568466</v>
      </c>
      <c r="T329" s="23">
        <f t="shared" ca="1" si="78"/>
        <v>791.52406164269632</v>
      </c>
      <c r="U329" s="23">
        <f t="shared" ca="1" si="79"/>
        <v>633.28063611940672</v>
      </c>
    </row>
    <row r="330" spans="5:21">
      <c r="E330" s="22">
        <v>328</v>
      </c>
      <c r="F330" s="22">
        <f t="shared" ca="1" si="70"/>
        <v>0.73401751615368882</v>
      </c>
      <c r="G330" s="22">
        <f t="shared" ca="1" si="71"/>
        <v>7.7305596670689536E-2</v>
      </c>
      <c r="H330" s="22">
        <f t="shared" ca="1" si="72"/>
        <v>0.77305596670689536</v>
      </c>
      <c r="I330" s="22">
        <f t="shared" ca="1" si="80"/>
        <v>81.485850415805402</v>
      </c>
      <c r="J330" s="22">
        <f t="shared" ca="1" si="81"/>
        <v>814.28123764763586</v>
      </c>
      <c r="K330" s="22">
        <f t="shared" ca="1" si="73"/>
        <v>815.05429361434278</v>
      </c>
      <c r="L330" s="22">
        <f t="shared" ca="1" si="74"/>
        <v>733.56844319853735</v>
      </c>
      <c r="N330" s="23">
        <v>328</v>
      </c>
      <c r="O330" s="23">
        <f t="shared" ca="1" si="75"/>
        <v>0.5391331797470883</v>
      </c>
      <c r="P330" s="23">
        <f t="shared" ca="1" si="76"/>
        <v>0.30889632593237326</v>
      </c>
      <c r="Q330" s="23">
        <f t="shared" ca="1" si="77"/>
        <v>1.5444816296618664</v>
      </c>
      <c r="R330" s="23">
        <f t="shared" ca="1" si="82"/>
        <v>158.55232184922195</v>
      </c>
      <c r="S330" s="23">
        <f t="shared" ca="1" si="83"/>
        <v>791.52406164269632</v>
      </c>
      <c r="T330" s="23">
        <f t="shared" ca="1" si="78"/>
        <v>793.06854327235817</v>
      </c>
      <c r="U330" s="23">
        <f t="shared" ca="1" si="79"/>
        <v>634.51622142313624</v>
      </c>
    </row>
    <row r="331" spans="5:21">
      <c r="E331" s="22">
        <v>329</v>
      </c>
      <c r="F331" s="22">
        <f t="shared" ca="1" si="70"/>
        <v>0.51147962403069425</v>
      </c>
      <c r="G331" s="22">
        <f t="shared" ca="1" si="71"/>
        <v>0.16761188252525924</v>
      </c>
      <c r="H331" s="22">
        <f t="shared" ca="1" si="72"/>
        <v>1.6761188252525925</v>
      </c>
      <c r="I331" s="22">
        <f t="shared" ca="1" si="80"/>
        <v>81.653462298330666</v>
      </c>
      <c r="J331" s="22">
        <f t="shared" ca="1" si="81"/>
        <v>815.05429361434278</v>
      </c>
      <c r="K331" s="22">
        <f t="shared" ca="1" si="73"/>
        <v>816.7304124395954</v>
      </c>
      <c r="L331" s="22">
        <f t="shared" ca="1" si="74"/>
        <v>735.07695014126477</v>
      </c>
      <c r="N331" s="23">
        <v>329</v>
      </c>
      <c r="O331" s="23">
        <f t="shared" ca="1" si="75"/>
        <v>0.10186738335283751</v>
      </c>
      <c r="P331" s="23">
        <f t="shared" ca="1" si="76"/>
        <v>1.1420417374254244</v>
      </c>
      <c r="Q331" s="23">
        <f t="shared" ca="1" si="77"/>
        <v>5.710208687127122</v>
      </c>
      <c r="R331" s="23">
        <f t="shared" ca="1" si="82"/>
        <v>159.69436358664737</v>
      </c>
      <c r="S331" s="23">
        <f t="shared" ca="1" si="83"/>
        <v>793.06854327235817</v>
      </c>
      <c r="T331" s="23">
        <f t="shared" ca="1" si="78"/>
        <v>798.77875195948525</v>
      </c>
      <c r="U331" s="23">
        <f t="shared" ca="1" si="79"/>
        <v>639.08438837283791</v>
      </c>
    </row>
    <row r="332" spans="5:21">
      <c r="E332" s="22">
        <v>330</v>
      </c>
      <c r="F332" s="22">
        <f t="shared" ca="1" si="70"/>
        <v>0.84836452695811837</v>
      </c>
      <c r="G332" s="22">
        <f t="shared" ca="1" si="71"/>
        <v>4.1111217215139662E-2</v>
      </c>
      <c r="H332" s="22">
        <f t="shared" ca="1" si="72"/>
        <v>0.41111217215139662</v>
      </c>
      <c r="I332" s="22">
        <f t="shared" ca="1" si="80"/>
        <v>81.694573515545812</v>
      </c>
      <c r="J332" s="22">
        <f t="shared" ca="1" si="81"/>
        <v>816.7304124395954</v>
      </c>
      <c r="K332" s="22">
        <f t="shared" ca="1" si="73"/>
        <v>817.14152461174683</v>
      </c>
      <c r="L332" s="22">
        <f t="shared" ca="1" si="74"/>
        <v>735.44695109620102</v>
      </c>
      <c r="N332" s="23">
        <v>330</v>
      </c>
      <c r="O332" s="23">
        <f t="shared" ca="1" si="75"/>
        <v>0.6340874008343137</v>
      </c>
      <c r="P332" s="23">
        <f t="shared" ca="1" si="76"/>
        <v>0.22778423892033126</v>
      </c>
      <c r="Q332" s="23">
        <f t="shared" ca="1" si="77"/>
        <v>1.1389211946016562</v>
      </c>
      <c r="R332" s="23">
        <f t="shared" ca="1" si="82"/>
        <v>159.92214782556769</v>
      </c>
      <c r="S332" s="23">
        <f t="shared" ca="1" si="83"/>
        <v>798.77875195948525</v>
      </c>
      <c r="T332" s="23">
        <f t="shared" ca="1" si="78"/>
        <v>799.91767315408686</v>
      </c>
      <c r="U332" s="23">
        <f t="shared" ca="1" si="79"/>
        <v>639.99552532851919</v>
      </c>
    </row>
    <row r="333" spans="5:21">
      <c r="E333" s="22">
        <v>331</v>
      </c>
      <c r="F333" s="22">
        <f t="shared" ca="1" si="70"/>
        <v>0.42338002611727765</v>
      </c>
      <c r="G333" s="22">
        <f t="shared" ca="1" si="71"/>
        <v>0.21487127409128712</v>
      </c>
      <c r="H333" s="22">
        <f t="shared" ca="1" si="72"/>
        <v>2.1487127409128712</v>
      </c>
      <c r="I333" s="22">
        <f t="shared" ca="1" si="80"/>
        <v>81.909444789637107</v>
      </c>
      <c r="J333" s="22">
        <f t="shared" ca="1" si="81"/>
        <v>817.14152461174683</v>
      </c>
      <c r="K333" s="22">
        <f t="shared" ca="1" si="73"/>
        <v>819.29023735265969</v>
      </c>
      <c r="L333" s="22">
        <f t="shared" ca="1" si="74"/>
        <v>737.38079256302262</v>
      </c>
      <c r="N333" s="23">
        <v>331</v>
      </c>
      <c r="O333" s="23">
        <f t="shared" ca="1" si="75"/>
        <v>0.45055158575489906</v>
      </c>
      <c r="P333" s="23">
        <f t="shared" ca="1" si="76"/>
        <v>0.39864135035461989</v>
      </c>
      <c r="Q333" s="23">
        <f t="shared" ca="1" si="77"/>
        <v>1.9932067517730996</v>
      </c>
      <c r="R333" s="23">
        <f t="shared" ca="1" si="82"/>
        <v>160.3207891759223</v>
      </c>
      <c r="S333" s="23">
        <f t="shared" ca="1" si="83"/>
        <v>799.91767315408686</v>
      </c>
      <c r="T333" s="23">
        <f t="shared" ca="1" si="78"/>
        <v>801.91087990585993</v>
      </c>
      <c r="U333" s="23">
        <f t="shared" ca="1" si="79"/>
        <v>641.59009072993763</v>
      </c>
    </row>
    <row r="334" spans="5:21">
      <c r="E334" s="22">
        <v>332</v>
      </c>
      <c r="F334" s="22">
        <f t="shared" ca="1" si="70"/>
        <v>0.16747022569240333</v>
      </c>
      <c r="G334" s="22">
        <f t="shared" ca="1" si="71"/>
        <v>0.44673742514448833</v>
      </c>
      <c r="H334" s="22">
        <f t="shared" ca="1" si="72"/>
        <v>4.4673742514448831</v>
      </c>
      <c r="I334" s="22">
        <f t="shared" ca="1" si="80"/>
        <v>82.356182214781597</v>
      </c>
      <c r="J334" s="22">
        <f t="shared" ca="1" si="81"/>
        <v>819.29023735265969</v>
      </c>
      <c r="K334" s="22">
        <f t="shared" ca="1" si="73"/>
        <v>823.75761160410457</v>
      </c>
      <c r="L334" s="22">
        <f t="shared" ca="1" si="74"/>
        <v>741.40142938932297</v>
      </c>
      <c r="N334" s="23">
        <v>332</v>
      </c>
      <c r="O334" s="23">
        <f t="shared" ca="1" si="75"/>
        <v>0.25653043794665942</v>
      </c>
      <c r="P334" s="23">
        <f t="shared" ca="1" si="76"/>
        <v>0.68025397747645444</v>
      </c>
      <c r="Q334" s="23">
        <f t="shared" ca="1" si="77"/>
        <v>3.4012698873822722</v>
      </c>
      <c r="R334" s="23">
        <f t="shared" ca="1" si="82"/>
        <v>161.00104315339877</v>
      </c>
      <c r="S334" s="23">
        <f t="shared" ca="1" si="83"/>
        <v>801.91087990585993</v>
      </c>
      <c r="T334" s="23">
        <f t="shared" ca="1" si="78"/>
        <v>805.31214979324216</v>
      </c>
      <c r="U334" s="23">
        <f t="shared" ca="1" si="79"/>
        <v>644.31110663984339</v>
      </c>
    </row>
    <row r="335" spans="5:21">
      <c r="E335" s="22">
        <v>333</v>
      </c>
      <c r="F335" s="22">
        <f t="shared" ca="1" si="70"/>
        <v>0.59880805677698623</v>
      </c>
      <c r="G335" s="22">
        <f t="shared" ca="1" si="71"/>
        <v>0.12820354291394831</v>
      </c>
      <c r="H335" s="22">
        <f t="shared" ca="1" si="72"/>
        <v>1.2820354291394831</v>
      </c>
      <c r="I335" s="22">
        <f t="shared" ca="1" si="80"/>
        <v>82.484385757695549</v>
      </c>
      <c r="J335" s="22">
        <f t="shared" ca="1" si="81"/>
        <v>823.75761160410457</v>
      </c>
      <c r="K335" s="22">
        <f t="shared" ca="1" si="73"/>
        <v>825.03964703324402</v>
      </c>
      <c r="L335" s="22">
        <f t="shared" ca="1" si="74"/>
        <v>742.55526127554845</v>
      </c>
      <c r="N335" s="23">
        <v>333</v>
      </c>
      <c r="O335" s="23">
        <f t="shared" ca="1" si="75"/>
        <v>0.39496765425077818</v>
      </c>
      <c r="P335" s="23">
        <f t="shared" ca="1" si="76"/>
        <v>0.46447570270336586</v>
      </c>
      <c r="Q335" s="23">
        <f t="shared" ca="1" si="77"/>
        <v>2.3223785135168291</v>
      </c>
      <c r="R335" s="23">
        <f t="shared" ca="1" si="82"/>
        <v>161.46551885610214</v>
      </c>
      <c r="S335" s="23">
        <f t="shared" ca="1" si="83"/>
        <v>805.31214979324216</v>
      </c>
      <c r="T335" s="23">
        <f t="shared" ca="1" si="78"/>
        <v>807.63452830675897</v>
      </c>
      <c r="U335" s="23">
        <f t="shared" ca="1" si="79"/>
        <v>646.16900945065686</v>
      </c>
    </row>
    <row r="336" spans="5:21">
      <c r="E336" s="22">
        <v>334</v>
      </c>
      <c r="F336" s="22">
        <f t="shared" ca="1" si="70"/>
        <v>0.96293667773166391</v>
      </c>
      <c r="G336" s="22">
        <f t="shared" ca="1" si="71"/>
        <v>9.4419061392821881E-3</v>
      </c>
      <c r="H336" s="22">
        <f t="shared" ca="1" si="72"/>
        <v>9.4419061392821885E-2</v>
      </c>
      <c r="I336" s="22">
        <f t="shared" ca="1" si="80"/>
        <v>82.493827663834836</v>
      </c>
      <c r="J336" s="22">
        <f t="shared" ca="1" si="81"/>
        <v>825.03964703324402</v>
      </c>
      <c r="K336" s="22">
        <f t="shared" ca="1" si="73"/>
        <v>825.13406609463686</v>
      </c>
      <c r="L336" s="22">
        <f t="shared" ca="1" si="74"/>
        <v>742.64023843080201</v>
      </c>
      <c r="N336" s="23">
        <v>334</v>
      </c>
      <c r="O336" s="23">
        <f t="shared" ca="1" si="75"/>
        <v>0.19324045025937386</v>
      </c>
      <c r="P336" s="23">
        <f t="shared" ca="1" si="76"/>
        <v>0.82191000462299846</v>
      </c>
      <c r="Q336" s="23">
        <f t="shared" ca="1" si="77"/>
        <v>4.1095500231149922</v>
      </c>
      <c r="R336" s="23">
        <f t="shared" ca="1" si="82"/>
        <v>162.28742886072513</v>
      </c>
      <c r="S336" s="23">
        <f t="shared" ca="1" si="83"/>
        <v>807.63452830675897</v>
      </c>
      <c r="T336" s="23">
        <f t="shared" ca="1" si="78"/>
        <v>811.74407832987401</v>
      </c>
      <c r="U336" s="23">
        <f t="shared" ca="1" si="79"/>
        <v>649.45664946914894</v>
      </c>
    </row>
    <row r="337" spans="5:21">
      <c r="E337" s="22">
        <v>335</v>
      </c>
      <c r="F337" s="22">
        <f t="shared" ca="1" si="70"/>
        <v>0.22874056006229704</v>
      </c>
      <c r="G337" s="22">
        <f t="shared" ca="1" si="71"/>
        <v>0.36879171079131468</v>
      </c>
      <c r="H337" s="22">
        <f t="shared" ca="1" si="72"/>
        <v>3.6879171079131465</v>
      </c>
      <c r="I337" s="22">
        <f t="shared" ca="1" si="80"/>
        <v>82.862619374626149</v>
      </c>
      <c r="J337" s="22">
        <f t="shared" ca="1" si="81"/>
        <v>825.13406609463686</v>
      </c>
      <c r="K337" s="22">
        <f t="shared" ca="1" si="73"/>
        <v>828.82198320254997</v>
      </c>
      <c r="L337" s="22">
        <f t="shared" ca="1" si="74"/>
        <v>745.95936382792388</v>
      </c>
      <c r="N337" s="23">
        <v>335</v>
      </c>
      <c r="O337" s="23">
        <f t="shared" ca="1" si="75"/>
        <v>5.0466386837417443E-2</v>
      </c>
      <c r="P337" s="23">
        <f t="shared" ca="1" si="76"/>
        <v>1.4932238857477393</v>
      </c>
      <c r="Q337" s="23">
        <f t="shared" ca="1" si="77"/>
        <v>7.4661194287386969</v>
      </c>
      <c r="R337" s="23">
        <f t="shared" ca="1" si="82"/>
        <v>163.78065274647287</v>
      </c>
      <c r="S337" s="23">
        <f t="shared" ca="1" si="83"/>
        <v>811.74407832987401</v>
      </c>
      <c r="T337" s="23">
        <f t="shared" ca="1" si="78"/>
        <v>819.21019775861271</v>
      </c>
      <c r="U337" s="23">
        <f t="shared" ca="1" si="79"/>
        <v>655.4295450121399</v>
      </c>
    </row>
    <row r="338" spans="5:21">
      <c r="E338" s="22">
        <v>336</v>
      </c>
      <c r="F338" s="22">
        <f t="shared" ca="1" si="70"/>
        <v>0.87450054132021338</v>
      </c>
      <c r="G338" s="22">
        <f t="shared" ca="1" si="71"/>
        <v>3.3525591379570521E-2</v>
      </c>
      <c r="H338" s="22">
        <f t="shared" ca="1" si="72"/>
        <v>0.33525591379570518</v>
      </c>
      <c r="I338" s="22">
        <f t="shared" ca="1" si="80"/>
        <v>82.896144966005721</v>
      </c>
      <c r="J338" s="22">
        <f t="shared" ca="1" si="81"/>
        <v>828.82198320254997</v>
      </c>
      <c r="K338" s="22">
        <f t="shared" ca="1" si="73"/>
        <v>829.15723911634564</v>
      </c>
      <c r="L338" s="22">
        <f t="shared" ca="1" si="74"/>
        <v>746.26109415033989</v>
      </c>
      <c r="N338" s="23">
        <v>336</v>
      </c>
      <c r="O338" s="23">
        <f t="shared" ca="1" si="75"/>
        <v>0.89525563196453528</v>
      </c>
      <c r="P338" s="23">
        <f t="shared" ca="1" si="76"/>
        <v>5.532298959141202E-2</v>
      </c>
      <c r="Q338" s="23">
        <f t="shared" ca="1" si="77"/>
        <v>0.2766149479570601</v>
      </c>
      <c r="R338" s="23">
        <f t="shared" ca="1" si="82"/>
        <v>163.83597573606428</v>
      </c>
      <c r="S338" s="23">
        <f t="shared" ca="1" si="83"/>
        <v>819.21019775861271</v>
      </c>
      <c r="T338" s="23">
        <f t="shared" ca="1" si="78"/>
        <v>819.48681270656982</v>
      </c>
      <c r="U338" s="23">
        <f t="shared" ca="1" si="79"/>
        <v>655.65083697050557</v>
      </c>
    </row>
    <row r="339" spans="5:21">
      <c r="E339" s="22">
        <v>337</v>
      </c>
      <c r="F339" s="22">
        <f t="shared" ca="1" si="70"/>
        <v>0.78087120605201721</v>
      </c>
      <c r="G339" s="22">
        <f t="shared" ca="1" si="71"/>
        <v>6.1836262941436265E-2</v>
      </c>
      <c r="H339" s="22">
        <f t="shared" ca="1" si="72"/>
        <v>0.61836262941436271</v>
      </c>
      <c r="I339" s="22">
        <f t="shared" ca="1" si="80"/>
        <v>82.957981228947162</v>
      </c>
      <c r="J339" s="22">
        <f t="shared" ca="1" si="81"/>
        <v>829.15723911634564</v>
      </c>
      <c r="K339" s="22">
        <f t="shared" ca="1" si="73"/>
        <v>829.77560174576001</v>
      </c>
      <c r="L339" s="22">
        <f t="shared" ca="1" si="74"/>
        <v>746.81762051681289</v>
      </c>
      <c r="N339" s="23">
        <v>337</v>
      </c>
      <c r="O339" s="23">
        <f t="shared" ca="1" si="75"/>
        <v>0.80572787345842034</v>
      </c>
      <c r="P339" s="23">
        <f t="shared" ca="1" si="76"/>
        <v>0.10800460973305073</v>
      </c>
      <c r="Q339" s="23">
        <f t="shared" ca="1" si="77"/>
        <v>0.54002304866525364</v>
      </c>
      <c r="R339" s="23">
        <f t="shared" ca="1" si="82"/>
        <v>163.94398034579734</v>
      </c>
      <c r="S339" s="23">
        <f t="shared" ca="1" si="83"/>
        <v>819.48681270656982</v>
      </c>
      <c r="T339" s="23">
        <f t="shared" ca="1" si="78"/>
        <v>820.02683575523508</v>
      </c>
      <c r="U339" s="23">
        <f t="shared" ca="1" si="79"/>
        <v>656.0828554094378</v>
      </c>
    </row>
    <row r="340" spans="5:21">
      <c r="E340" s="22">
        <v>338</v>
      </c>
      <c r="F340" s="22">
        <f t="shared" ca="1" si="70"/>
        <v>0.35575721479599132</v>
      </c>
      <c r="G340" s="22">
        <f t="shared" ca="1" si="71"/>
        <v>0.25837669042375194</v>
      </c>
      <c r="H340" s="22">
        <f t="shared" ca="1" si="72"/>
        <v>2.5837669042375193</v>
      </c>
      <c r="I340" s="22">
        <f t="shared" ca="1" si="80"/>
        <v>83.216357919370907</v>
      </c>
      <c r="J340" s="22">
        <f t="shared" ca="1" si="81"/>
        <v>829.77560174576001</v>
      </c>
      <c r="K340" s="22">
        <f t="shared" ca="1" si="73"/>
        <v>832.35936864999758</v>
      </c>
      <c r="L340" s="22">
        <f t="shared" ca="1" si="74"/>
        <v>749.14301073062666</v>
      </c>
      <c r="N340" s="23">
        <v>338</v>
      </c>
      <c r="O340" s="23">
        <f t="shared" ca="1" si="75"/>
        <v>0.15231533617322568</v>
      </c>
      <c r="P340" s="23">
        <f t="shared" ca="1" si="76"/>
        <v>0.94090116350924591</v>
      </c>
      <c r="Q340" s="23">
        <f t="shared" ca="1" si="77"/>
        <v>4.7045058175462291</v>
      </c>
      <c r="R340" s="23">
        <f t="shared" ca="1" si="82"/>
        <v>164.88488150930658</v>
      </c>
      <c r="S340" s="23">
        <f t="shared" ca="1" si="83"/>
        <v>820.02683575523508</v>
      </c>
      <c r="T340" s="23">
        <f t="shared" ca="1" si="78"/>
        <v>824.73134157278128</v>
      </c>
      <c r="U340" s="23">
        <f t="shared" ca="1" si="79"/>
        <v>659.84646006347475</v>
      </c>
    </row>
    <row r="341" spans="5:21">
      <c r="E341" s="22">
        <v>339</v>
      </c>
      <c r="F341" s="22">
        <f t="shared" ca="1" si="70"/>
        <v>0.87063356044573037</v>
      </c>
      <c r="G341" s="22">
        <f t="shared" ca="1" si="71"/>
        <v>3.4633525491802736E-2</v>
      </c>
      <c r="H341" s="22">
        <f t="shared" ca="1" si="72"/>
        <v>0.34633525491802736</v>
      </c>
      <c r="I341" s="22">
        <f t="shared" ca="1" si="80"/>
        <v>83.250991444862706</v>
      </c>
      <c r="J341" s="22">
        <f t="shared" ca="1" si="81"/>
        <v>832.35936864999758</v>
      </c>
      <c r="K341" s="22">
        <f t="shared" ca="1" si="73"/>
        <v>832.70570390491559</v>
      </c>
      <c r="L341" s="22">
        <f t="shared" ca="1" si="74"/>
        <v>749.45471246005286</v>
      </c>
      <c r="N341" s="23">
        <v>339</v>
      </c>
      <c r="O341" s="23">
        <f t="shared" ca="1" si="75"/>
        <v>0.81806712094403977</v>
      </c>
      <c r="P341" s="23">
        <f t="shared" ca="1" si="76"/>
        <v>0.10040544540094942</v>
      </c>
      <c r="Q341" s="23">
        <f t="shared" ca="1" si="77"/>
        <v>0.50202722700474711</v>
      </c>
      <c r="R341" s="23">
        <f t="shared" ca="1" si="82"/>
        <v>164.98528695470753</v>
      </c>
      <c r="S341" s="23">
        <f t="shared" ca="1" si="83"/>
        <v>824.73134157278128</v>
      </c>
      <c r="T341" s="23">
        <f t="shared" ca="1" si="78"/>
        <v>825.23336879978604</v>
      </c>
      <c r="U341" s="23">
        <f t="shared" ca="1" si="79"/>
        <v>660.24808184507856</v>
      </c>
    </row>
    <row r="342" spans="5:21">
      <c r="E342" s="22">
        <v>340</v>
      </c>
      <c r="F342" s="22">
        <f t="shared" ca="1" si="70"/>
        <v>6.8245460299230953E-2</v>
      </c>
      <c r="G342" s="22">
        <f t="shared" ca="1" si="71"/>
        <v>0.67116109072288077</v>
      </c>
      <c r="H342" s="22">
        <f t="shared" ca="1" si="72"/>
        <v>6.7116109072288079</v>
      </c>
      <c r="I342" s="22">
        <f t="shared" ca="1" si="80"/>
        <v>83.922152535585582</v>
      </c>
      <c r="J342" s="22">
        <f t="shared" ca="1" si="81"/>
        <v>832.70570390491559</v>
      </c>
      <c r="K342" s="22">
        <f t="shared" ca="1" si="73"/>
        <v>839.41731481214435</v>
      </c>
      <c r="L342" s="22">
        <f t="shared" ca="1" si="74"/>
        <v>755.49516227655874</v>
      </c>
      <c r="N342" s="23">
        <v>340</v>
      </c>
      <c r="O342" s="23">
        <f t="shared" ca="1" si="75"/>
        <v>0.21128024391284062</v>
      </c>
      <c r="P342" s="23">
        <f t="shared" ca="1" si="76"/>
        <v>0.77728492827043782</v>
      </c>
      <c r="Q342" s="23">
        <f t="shared" ca="1" si="77"/>
        <v>3.886424641352189</v>
      </c>
      <c r="R342" s="23">
        <f t="shared" ca="1" si="82"/>
        <v>165.76257188297797</v>
      </c>
      <c r="S342" s="23">
        <f t="shared" ca="1" si="83"/>
        <v>825.23336879978604</v>
      </c>
      <c r="T342" s="23">
        <f t="shared" ca="1" si="78"/>
        <v>829.1197934411382</v>
      </c>
      <c r="U342" s="23">
        <f t="shared" ca="1" si="79"/>
        <v>663.35722155816029</v>
      </c>
    </row>
    <row r="343" spans="5:21">
      <c r="E343" s="22">
        <v>341</v>
      </c>
      <c r="F343" s="22">
        <f t="shared" ca="1" si="70"/>
        <v>0.45094767997184149</v>
      </c>
      <c r="G343" s="22">
        <f t="shared" ca="1" si="71"/>
        <v>0.19910098878515764</v>
      </c>
      <c r="H343" s="22">
        <f t="shared" ca="1" si="72"/>
        <v>1.9910098878515763</v>
      </c>
      <c r="I343" s="22">
        <f t="shared" ca="1" si="80"/>
        <v>84.121253524370744</v>
      </c>
      <c r="J343" s="22">
        <f t="shared" ca="1" si="81"/>
        <v>839.41731481214435</v>
      </c>
      <c r="K343" s="22">
        <f t="shared" ca="1" si="73"/>
        <v>841.40832469999589</v>
      </c>
      <c r="L343" s="22">
        <f t="shared" ca="1" si="74"/>
        <v>757.2870711756251</v>
      </c>
      <c r="N343" s="23">
        <v>341</v>
      </c>
      <c r="O343" s="23">
        <f t="shared" ca="1" si="75"/>
        <v>0.25745320828508589</v>
      </c>
      <c r="P343" s="23">
        <f t="shared" ca="1" si="76"/>
        <v>0.67845864539415712</v>
      </c>
      <c r="Q343" s="23">
        <f t="shared" ca="1" si="77"/>
        <v>3.3922932269707857</v>
      </c>
      <c r="R343" s="23">
        <f t="shared" ca="1" si="82"/>
        <v>166.44103052837212</v>
      </c>
      <c r="S343" s="23">
        <f t="shared" ca="1" si="83"/>
        <v>829.1197934411382</v>
      </c>
      <c r="T343" s="23">
        <f t="shared" ca="1" si="78"/>
        <v>832.51208666810896</v>
      </c>
      <c r="U343" s="23">
        <f t="shared" ca="1" si="79"/>
        <v>666.07105613973681</v>
      </c>
    </row>
    <row r="344" spans="5:21">
      <c r="E344" s="22">
        <v>342</v>
      </c>
      <c r="F344" s="22">
        <f t="shared" ca="1" si="70"/>
        <v>0.29634905989940441</v>
      </c>
      <c r="G344" s="22">
        <f t="shared" ca="1" si="71"/>
        <v>0.30405431575446468</v>
      </c>
      <c r="H344" s="22">
        <f t="shared" ca="1" si="72"/>
        <v>3.0405431575446467</v>
      </c>
      <c r="I344" s="22">
        <f t="shared" ca="1" si="80"/>
        <v>84.425307840125214</v>
      </c>
      <c r="J344" s="22">
        <f t="shared" ca="1" si="81"/>
        <v>841.40832469999589</v>
      </c>
      <c r="K344" s="22">
        <f t="shared" ca="1" si="73"/>
        <v>844.44886785754056</v>
      </c>
      <c r="L344" s="22">
        <f t="shared" ca="1" si="74"/>
        <v>760.02356001741532</v>
      </c>
      <c r="N344" s="23">
        <v>342</v>
      </c>
      <c r="O344" s="23">
        <f t="shared" ca="1" si="75"/>
        <v>0.15874573035924167</v>
      </c>
      <c r="P344" s="23">
        <f t="shared" ca="1" si="76"/>
        <v>0.92022576847293935</v>
      </c>
      <c r="Q344" s="23">
        <f t="shared" ca="1" si="77"/>
        <v>4.6011288423646963</v>
      </c>
      <c r="R344" s="23">
        <f t="shared" ca="1" si="82"/>
        <v>167.36125629684506</v>
      </c>
      <c r="S344" s="23">
        <f t="shared" ca="1" si="83"/>
        <v>832.51208666810896</v>
      </c>
      <c r="T344" s="23">
        <f t="shared" ca="1" si="78"/>
        <v>837.11321551047365</v>
      </c>
      <c r="U344" s="23">
        <f t="shared" ca="1" si="79"/>
        <v>669.75195921362865</v>
      </c>
    </row>
    <row r="345" spans="5:21">
      <c r="E345" s="22">
        <v>343</v>
      </c>
      <c r="F345" s="22">
        <f t="shared" ca="1" si="70"/>
        <v>0.75861941359763141</v>
      </c>
      <c r="G345" s="22">
        <f t="shared" ca="1" si="71"/>
        <v>6.9063764676355596E-2</v>
      </c>
      <c r="H345" s="22">
        <f t="shared" ca="1" si="72"/>
        <v>0.69063764676355599</v>
      </c>
      <c r="I345" s="22">
        <f t="shared" ca="1" si="80"/>
        <v>84.494371604801572</v>
      </c>
      <c r="J345" s="22">
        <f t="shared" ca="1" si="81"/>
        <v>844.44886785754056</v>
      </c>
      <c r="K345" s="22">
        <f t="shared" ca="1" si="73"/>
        <v>845.13950550430411</v>
      </c>
      <c r="L345" s="22">
        <f t="shared" ca="1" si="74"/>
        <v>760.64513389950253</v>
      </c>
      <c r="N345" s="23">
        <v>343</v>
      </c>
      <c r="O345" s="23">
        <f t="shared" ca="1" si="75"/>
        <v>0.60569212548773399</v>
      </c>
      <c r="P345" s="23">
        <f t="shared" ca="1" si="76"/>
        <v>0.25069173288019453</v>
      </c>
      <c r="Q345" s="23">
        <f t="shared" ca="1" si="77"/>
        <v>1.2534586644009726</v>
      </c>
      <c r="R345" s="23">
        <f t="shared" ca="1" si="82"/>
        <v>167.61194802972526</v>
      </c>
      <c r="S345" s="23">
        <f t="shared" ca="1" si="83"/>
        <v>837.11321551047365</v>
      </c>
      <c r="T345" s="23">
        <f t="shared" ca="1" si="78"/>
        <v>838.36667417487467</v>
      </c>
      <c r="U345" s="23">
        <f t="shared" ca="1" si="79"/>
        <v>670.75472614514945</v>
      </c>
    </row>
    <row r="346" spans="5:21">
      <c r="E346" s="22">
        <v>344</v>
      </c>
      <c r="F346" s="22">
        <f t="shared" ca="1" si="70"/>
        <v>3.8077360394843773E-2</v>
      </c>
      <c r="G346" s="22">
        <f t="shared" ca="1" si="71"/>
        <v>0.81703384720595695</v>
      </c>
      <c r="H346" s="22">
        <f t="shared" ca="1" si="72"/>
        <v>8.1703384720595693</v>
      </c>
      <c r="I346" s="22">
        <f t="shared" ca="1" si="80"/>
        <v>85.311405452007534</v>
      </c>
      <c r="J346" s="22">
        <f t="shared" ca="1" si="81"/>
        <v>845.13950550430411</v>
      </c>
      <c r="K346" s="22">
        <f t="shared" ca="1" si="73"/>
        <v>853.30984397636371</v>
      </c>
      <c r="L346" s="22">
        <f t="shared" ca="1" si="74"/>
        <v>767.99843852435617</v>
      </c>
      <c r="N346" s="23">
        <v>344</v>
      </c>
      <c r="O346" s="23">
        <f t="shared" ca="1" si="75"/>
        <v>7.9850481993980482E-2</v>
      </c>
      <c r="P346" s="23">
        <f t="shared" ca="1" si="76"/>
        <v>1.2637996840483112</v>
      </c>
      <c r="Q346" s="23">
        <f t="shared" ca="1" si="77"/>
        <v>6.3189984202415559</v>
      </c>
      <c r="R346" s="23">
        <f t="shared" ca="1" si="82"/>
        <v>168.87574771377356</v>
      </c>
      <c r="S346" s="23">
        <f t="shared" ca="1" si="83"/>
        <v>838.36667417487467</v>
      </c>
      <c r="T346" s="23">
        <f t="shared" ca="1" si="78"/>
        <v>844.68567259511622</v>
      </c>
      <c r="U346" s="23">
        <f t="shared" ca="1" si="79"/>
        <v>675.80992488134268</v>
      </c>
    </row>
    <row r="347" spans="5:21">
      <c r="E347" s="22">
        <v>345</v>
      </c>
      <c r="F347" s="22">
        <f t="shared" ca="1" si="70"/>
        <v>0.37928622326432304</v>
      </c>
      <c r="G347" s="22">
        <f t="shared" ca="1" si="71"/>
        <v>0.24236603810561919</v>
      </c>
      <c r="H347" s="22">
        <f t="shared" ca="1" si="72"/>
        <v>2.4236603810561919</v>
      </c>
      <c r="I347" s="22">
        <f t="shared" ca="1" si="80"/>
        <v>85.553771490113149</v>
      </c>
      <c r="J347" s="22">
        <f t="shared" ca="1" si="81"/>
        <v>853.30984397636371</v>
      </c>
      <c r="K347" s="22">
        <f t="shared" ca="1" si="73"/>
        <v>855.73350435741986</v>
      </c>
      <c r="L347" s="22">
        <f t="shared" ca="1" si="74"/>
        <v>770.17973286730671</v>
      </c>
      <c r="N347" s="23">
        <v>345</v>
      </c>
      <c r="O347" s="23">
        <f t="shared" ca="1" si="75"/>
        <v>0.24456720952735322</v>
      </c>
      <c r="P347" s="23">
        <f t="shared" ca="1" si="76"/>
        <v>0.70413256112444289</v>
      </c>
      <c r="Q347" s="23">
        <f t="shared" ca="1" si="77"/>
        <v>3.5206628056222145</v>
      </c>
      <c r="R347" s="23">
        <f t="shared" ca="1" si="82"/>
        <v>169.57988027489802</v>
      </c>
      <c r="S347" s="23">
        <f t="shared" ca="1" si="83"/>
        <v>844.68567259511622</v>
      </c>
      <c r="T347" s="23">
        <f t="shared" ca="1" si="78"/>
        <v>848.20633540073845</v>
      </c>
      <c r="U347" s="23">
        <f t="shared" ca="1" si="79"/>
        <v>678.62645512584049</v>
      </c>
    </row>
    <row r="348" spans="5:21">
      <c r="E348" s="22">
        <v>346</v>
      </c>
      <c r="F348" s="22">
        <f t="shared" ca="1" si="70"/>
        <v>0.3336849859906168</v>
      </c>
      <c r="G348" s="22">
        <f t="shared" ca="1" si="71"/>
        <v>0.27438947169334071</v>
      </c>
      <c r="H348" s="22">
        <f t="shared" ca="1" si="72"/>
        <v>2.7438947169334069</v>
      </c>
      <c r="I348" s="22">
        <f t="shared" ca="1" si="80"/>
        <v>85.828160961806489</v>
      </c>
      <c r="J348" s="22">
        <f t="shared" ca="1" si="81"/>
        <v>855.73350435741986</v>
      </c>
      <c r="K348" s="22">
        <f t="shared" ca="1" si="73"/>
        <v>858.47739907435323</v>
      </c>
      <c r="L348" s="22">
        <f t="shared" ca="1" si="74"/>
        <v>772.64923811254675</v>
      </c>
      <c r="N348" s="23">
        <v>346</v>
      </c>
      <c r="O348" s="23">
        <f t="shared" ca="1" si="75"/>
        <v>0.34937877942955564</v>
      </c>
      <c r="P348" s="23">
        <f t="shared" ca="1" si="76"/>
        <v>0.52579930872191305</v>
      </c>
      <c r="Q348" s="23">
        <f t="shared" ca="1" si="77"/>
        <v>2.6289965436095653</v>
      </c>
      <c r="R348" s="23">
        <f t="shared" ca="1" si="82"/>
        <v>170.10567958361992</v>
      </c>
      <c r="S348" s="23">
        <f t="shared" ca="1" si="83"/>
        <v>848.20633540073845</v>
      </c>
      <c r="T348" s="23">
        <f t="shared" ca="1" si="78"/>
        <v>850.83533194434801</v>
      </c>
      <c r="U348" s="23">
        <f t="shared" ca="1" si="79"/>
        <v>680.7296523607281</v>
      </c>
    </row>
    <row r="349" spans="5:21">
      <c r="E349" s="22">
        <v>347</v>
      </c>
      <c r="F349" s="22">
        <f t="shared" ca="1" si="70"/>
        <v>0.19065141792721108</v>
      </c>
      <c r="G349" s="22">
        <f t="shared" ca="1" si="71"/>
        <v>0.41432713884373196</v>
      </c>
      <c r="H349" s="22">
        <f t="shared" ca="1" si="72"/>
        <v>4.14327138843732</v>
      </c>
      <c r="I349" s="22">
        <f t="shared" ca="1" si="80"/>
        <v>86.24248810065022</v>
      </c>
      <c r="J349" s="22">
        <f t="shared" ca="1" si="81"/>
        <v>858.47739907435323</v>
      </c>
      <c r="K349" s="22">
        <f t="shared" ca="1" si="73"/>
        <v>862.6206704627906</v>
      </c>
      <c r="L349" s="22">
        <f t="shared" ca="1" si="74"/>
        <v>776.37818236214036</v>
      </c>
      <c r="N349" s="23">
        <v>347</v>
      </c>
      <c r="O349" s="23">
        <f t="shared" ca="1" si="75"/>
        <v>0.3082515969336681</v>
      </c>
      <c r="P349" s="23">
        <f t="shared" ca="1" si="76"/>
        <v>0.58841947815329987</v>
      </c>
      <c r="Q349" s="23">
        <f t="shared" ca="1" si="77"/>
        <v>2.9420973907664996</v>
      </c>
      <c r="R349" s="23">
        <f t="shared" ca="1" si="82"/>
        <v>170.69409906177322</v>
      </c>
      <c r="S349" s="23">
        <f t="shared" ca="1" si="83"/>
        <v>850.83533194434801</v>
      </c>
      <c r="T349" s="23">
        <f t="shared" ca="1" si="78"/>
        <v>853.77742933511456</v>
      </c>
      <c r="U349" s="23">
        <f t="shared" ca="1" si="79"/>
        <v>683.08333027334129</v>
      </c>
    </row>
    <row r="350" spans="5:21">
      <c r="E350" s="22">
        <v>348</v>
      </c>
      <c r="F350" s="22">
        <f t="shared" ca="1" si="70"/>
        <v>0.43632796463622892</v>
      </c>
      <c r="G350" s="22">
        <f t="shared" ca="1" si="71"/>
        <v>0.20734027648367334</v>
      </c>
      <c r="H350" s="22">
        <f t="shared" ca="1" si="72"/>
        <v>2.0734027648367332</v>
      </c>
      <c r="I350" s="22">
        <f t="shared" ca="1" si="80"/>
        <v>86.449828377133898</v>
      </c>
      <c r="J350" s="22">
        <f t="shared" ca="1" si="81"/>
        <v>862.6206704627906</v>
      </c>
      <c r="K350" s="22">
        <f t="shared" ca="1" si="73"/>
        <v>864.69407322762731</v>
      </c>
      <c r="L350" s="22">
        <f t="shared" ca="1" si="74"/>
        <v>778.24424485049337</v>
      </c>
      <c r="N350" s="23">
        <v>348</v>
      </c>
      <c r="O350" s="23">
        <f t="shared" ca="1" si="75"/>
        <v>0.34868974753301663</v>
      </c>
      <c r="P350" s="23">
        <f t="shared" ca="1" si="76"/>
        <v>0.52678636385145261</v>
      </c>
      <c r="Q350" s="23">
        <f t="shared" ca="1" si="77"/>
        <v>2.6339318192572629</v>
      </c>
      <c r="R350" s="23">
        <f t="shared" ca="1" si="82"/>
        <v>171.22088542562466</v>
      </c>
      <c r="S350" s="23">
        <f t="shared" ca="1" si="83"/>
        <v>853.77742933511456</v>
      </c>
      <c r="T350" s="23">
        <f t="shared" ca="1" si="78"/>
        <v>856.41136115437178</v>
      </c>
      <c r="U350" s="23">
        <f t="shared" ca="1" si="79"/>
        <v>685.19047572874706</v>
      </c>
    </row>
    <row r="351" spans="5:21">
      <c r="E351" s="22">
        <v>349</v>
      </c>
      <c r="F351" s="22">
        <f t="shared" ca="1" si="70"/>
        <v>0.81382345910166642</v>
      </c>
      <c r="G351" s="22">
        <f t="shared" ca="1" si="71"/>
        <v>5.150295430302565E-2</v>
      </c>
      <c r="H351" s="22">
        <f t="shared" ca="1" si="72"/>
        <v>0.5150295430302565</v>
      </c>
      <c r="I351" s="22">
        <f t="shared" ca="1" si="80"/>
        <v>86.50133133143693</v>
      </c>
      <c r="J351" s="22">
        <f t="shared" ca="1" si="81"/>
        <v>864.69407322762731</v>
      </c>
      <c r="K351" s="22">
        <f t="shared" ca="1" si="73"/>
        <v>865.20910277065752</v>
      </c>
      <c r="L351" s="22">
        <f t="shared" ca="1" si="74"/>
        <v>778.70777143922055</v>
      </c>
      <c r="N351" s="23">
        <v>349</v>
      </c>
      <c r="O351" s="23">
        <f t="shared" ca="1" si="75"/>
        <v>6.0662276052534936E-2</v>
      </c>
      <c r="P351" s="23">
        <f t="shared" ca="1" si="76"/>
        <v>1.4012166279764495</v>
      </c>
      <c r="Q351" s="23">
        <f t="shared" ca="1" si="77"/>
        <v>7.0060831398822474</v>
      </c>
      <c r="R351" s="23">
        <f t="shared" ca="1" si="82"/>
        <v>172.62210205360111</v>
      </c>
      <c r="S351" s="23">
        <f t="shared" ca="1" si="83"/>
        <v>856.41136115437178</v>
      </c>
      <c r="T351" s="23">
        <f t="shared" ca="1" si="78"/>
        <v>863.41744429425398</v>
      </c>
      <c r="U351" s="23">
        <f t="shared" ca="1" si="79"/>
        <v>690.79534224065287</v>
      </c>
    </row>
    <row r="352" spans="5:21">
      <c r="E352" s="22">
        <v>350</v>
      </c>
      <c r="F352" s="22">
        <f t="shared" ca="1" si="70"/>
        <v>0.301335132740705</v>
      </c>
      <c r="G352" s="22">
        <f t="shared" ca="1" si="71"/>
        <v>0.29988305894781475</v>
      </c>
      <c r="H352" s="22">
        <f t="shared" ca="1" si="72"/>
        <v>2.9988305894781475</v>
      </c>
      <c r="I352" s="22">
        <f t="shared" ca="1" si="80"/>
        <v>86.801214390384743</v>
      </c>
      <c r="J352" s="22">
        <f t="shared" ca="1" si="81"/>
        <v>865.20910277065752</v>
      </c>
      <c r="K352" s="22">
        <f t="shared" ca="1" si="73"/>
        <v>868.20793336013571</v>
      </c>
      <c r="L352" s="22">
        <f t="shared" ca="1" si="74"/>
        <v>781.40671896975095</v>
      </c>
      <c r="N352" s="23">
        <v>350</v>
      </c>
      <c r="O352" s="23">
        <f t="shared" ca="1" si="75"/>
        <v>3.965630193241021E-2</v>
      </c>
      <c r="P352" s="23">
        <f t="shared" ca="1" si="76"/>
        <v>1.6137527022520048</v>
      </c>
      <c r="Q352" s="23">
        <f t="shared" ca="1" si="77"/>
        <v>8.0687635112600233</v>
      </c>
      <c r="R352" s="23">
        <f t="shared" ca="1" si="82"/>
        <v>174.23585475585313</v>
      </c>
      <c r="S352" s="23">
        <f t="shared" ca="1" si="83"/>
        <v>863.41744429425398</v>
      </c>
      <c r="T352" s="23">
        <f t="shared" ca="1" si="78"/>
        <v>871.48620780551403</v>
      </c>
      <c r="U352" s="23">
        <f t="shared" ca="1" si="79"/>
        <v>697.25035304966093</v>
      </c>
    </row>
    <row r="353" spans="5:21">
      <c r="E353" s="22">
        <v>351</v>
      </c>
      <c r="F353" s="22">
        <f t="shared" ca="1" si="70"/>
        <v>0.45225737888822004</v>
      </c>
      <c r="G353" s="22">
        <f t="shared" ca="1" si="71"/>
        <v>0.19837595972255162</v>
      </c>
      <c r="H353" s="22">
        <f t="shared" ca="1" si="72"/>
        <v>1.9837595972255162</v>
      </c>
      <c r="I353" s="22">
        <f t="shared" ca="1" si="80"/>
        <v>86.999590350107297</v>
      </c>
      <c r="J353" s="22">
        <f t="shared" ca="1" si="81"/>
        <v>868.20793336013571</v>
      </c>
      <c r="K353" s="22">
        <f t="shared" ca="1" si="73"/>
        <v>870.19169295736128</v>
      </c>
      <c r="L353" s="22">
        <f t="shared" ca="1" si="74"/>
        <v>783.19210260725401</v>
      </c>
      <c r="N353" s="23">
        <v>351</v>
      </c>
      <c r="O353" s="23">
        <f t="shared" ca="1" si="75"/>
        <v>0.89092789329051258</v>
      </c>
      <c r="P353" s="23">
        <f t="shared" ca="1" si="76"/>
        <v>5.7745891315352495E-2</v>
      </c>
      <c r="Q353" s="23">
        <f t="shared" ca="1" si="77"/>
        <v>0.28872945657676247</v>
      </c>
      <c r="R353" s="23">
        <f t="shared" ca="1" si="82"/>
        <v>174.29360064716849</v>
      </c>
      <c r="S353" s="23">
        <f t="shared" ca="1" si="83"/>
        <v>871.48620780551403</v>
      </c>
      <c r="T353" s="23">
        <f t="shared" ca="1" si="78"/>
        <v>871.77493726209082</v>
      </c>
      <c r="U353" s="23">
        <f t="shared" ca="1" si="79"/>
        <v>697.48133661492238</v>
      </c>
    </row>
    <row r="354" spans="5:21">
      <c r="E354" s="22">
        <v>352</v>
      </c>
      <c r="F354" s="22">
        <f t="shared" ca="1" si="70"/>
        <v>0.91527046615979024</v>
      </c>
      <c r="G354" s="22">
        <f t="shared" ca="1" si="71"/>
        <v>2.2133916488422761E-2</v>
      </c>
      <c r="H354" s="22">
        <f t="shared" ca="1" si="72"/>
        <v>0.22133916488422761</v>
      </c>
      <c r="I354" s="22">
        <f t="shared" ca="1" si="80"/>
        <v>87.021724266595726</v>
      </c>
      <c r="J354" s="22">
        <f t="shared" ca="1" si="81"/>
        <v>870.19169295736128</v>
      </c>
      <c r="K354" s="22">
        <f t="shared" ca="1" si="73"/>
        <v>870.41303212224557</v>
      </c>
      <c r="L354" s="22">
        <f t="shared" ca="1" si="74"/>
        <v>783.39130785564987</v>
      </c>
      <c r="N354" s="23">
        <v>352</v>
      </c>
      <c r="O354" s="23">
        <f t="shared" ca="1" si="75"/>
        <v>0.98621080598919031</v>
      </c>
      <c r="P354" s="23">
        <f t="shared" ca="1" si="76"/>
        <v>6.9425740268054771E-3</v>
      </c>
      <c r="Q354" s="23">
        <f t="shared" ca="1" si="77"/>
        <v>3.4712870134027386E-2</v>
      </c>
      <c r="R354" s="23">
        <f t="shared" ca="1" si="82"/>
        <v>174.30054322119528</v>
      </c>
      <c r="S354" s="23">
        <f t="shared" ca="1" si="83"/>
        <v>871.77493726209082</v>
      </c>
      <c r="T354" s="23">
        <f t="shared" ca="1" si="78"/>
        <v>871.80965013222487</v>
      </c>
      <c r="U354" s="23">
        <f t="shared" ca="1" si="79"/>
        <v>697.50910691102956</v>
      </c>
    </row>
    <row r="355" spans="5:21">
      <c r="E355" s="22">
        <v>353</v>
      </c>
      <c r="F355" s="22">
        <f t="shared" ca="1" si="70"/>
        <v>0.1120482196844832</v>
      </c>
      <c r="G355" s="22">
        <f t="shared" ca="1" si="71"/>
        <v>0.54720649186064163</v>
      </c>
      <c r="H355" s="22">
        <f t="shared" ca="1" si="72"/>
        <v>5.4720649186064163</v>
      </c>
      <c r="I355" s="22">
        <f t="shared" ca="1" si="80"/>
        <v>87.568930758456361</v>
      </c>
      <c r="J355" s="22">
        <f t="shared" ca="1" si="81"/>
        <v>870.41303212224557</v>
      </c>
      <c r="K355" s="22">
        <f t="shared" ca="1" si="73"/>
        <v>875.88509704085197</v>
      </c>
      <c r="L355" s="22">
        <f t="shared" ca="1" si="74"/>
        <v>788.31616628239567</v>
      </c>
      <c r="N355" s="23">
        <v>353</v>
      </c>
      <c r="O355" s="23">
        <f t="shared" ca="1" si="75"/>
        <v>0.25662405248719256</v>
      </c>
      <c r="P355" s="23">
        <f t="shared" ca="1" si="76"/>
        <v>0.68007154792879032</v>
      </c>
      <c r="Q355" s="23">
        <f t="shared" ca="1" si="77"/>
        <v>3.4003577396439515</v>
      </c>
      <c r="R355" s="23">
        <f t="shared" ca="1" si="82"/>
        <v>174.98061476912409</v>
      </c>
      <c r="S355" s="23">
        <f t="shared" ca="1" si="83"/>
        <v>871.80965013222487</v>
      </c>
      <c r="T355" s="23">
        <f t="shared" ca="1" si="78"/>
        <v>875.21000787186881</v>
      </c>
      <c r="U355" s="23">
        <f t="shared" ca="1" si="79"/>
        <v>700.22939310274478</v>
      </c>
    </row>
    <row r="356" spans="5:21">
      <c r="E356" s="22">
        <v>354</v>
      </c>
      <c r="F356" s="22">
        <f t="shared" ca="1" si="70"/>
        <v>0.86493672743836048</v>
      </c>
      <c r="G356" s="22">
        <f t="shared" ca="1" si="71"/>
        <v>3.6274730548941973E-2</v>
      </c>
      <c r="H356" s="22">
        <f t="shared" ca="1" si="72"/>
        <v>0.36274730548941975</v>
      </c>
      <c r="I356" s="22">
        <f t="shared" ca="1" si="80"/>
        <v>87.6052054890053</v>
      </c>
      <c r="J356" s="22">
        <f t="shared" ca="1" si="81"/>
        <v>875.88509704085197</v>
      </c>
      <c r="K356" s="22">
        <f t="shared" ca="1" si="73"/>
        <v>876.24784434634137</v>
      </c>
      <c r="L356" s="22">
        <f t="shared" ca="1" si="74"/>
        <v>788.64263885733612</v>
      </c>
      <c r="N356" s="23">
        <v>354</v>
      </c>
      <c r="O356" s="23">
        <f t="shared" ca="1" si="75"/>
        <v>0.78055039026540651</v>
      </c>
      <c r="P356" s="23">
        <f t="shared" ca="1" si="76"/>
        <v>0.12387798979593855</v>
      </c>
      <c r="Q356" s="23">
        <f t="shared" ca="1" si="77"/>
        <v>0.61938994897969268</v>
      </c>
      <c r="R356" s="23">
        <f t="shared" ca="1" si="82"/>
        <v>175.10449275892003</v>
      </c>
      <c r="S356" s="23">
        <f t="shared" ca="1" si="83"/>
        <v>875.21000787186881</v>
      </c>
      <c r="T356" s="23">
        <f t="shared" ca="1" si="78"/>
        <v>875.8293978208485</v>
      </c>
      <c r="U356" s="23">
        <f t="shared" ca="1" si="79"/>
        <v>700.72490506192844</v>
      </c>
    </row>
    <row r="357" spans="5:21">
      <c r="E357" s="22">
        <v>355</v>
      </c>
      <c r="F357" s="22">
        <f t="shared" ca="1" si="70"/>
        <v>0.73363635023670237</v>
      </c>
      <c r="G357" s="22">
        <f t="shared" ca="1" si="71"/>
        <v>7.7435452195307813E-2</v>
      </c>
      <c r="H357" s="22">
        <f t="shared" ca="1" si="72"/>
        <v>0.77435452195307808</v>
      </c>
      <c r="I357" s="22">
        <f t="shared" ca="1" si="80"/>
        <v>87.682640941200603</v>
      </c>
      <c r="J357" s="22">
        <f t="shared" ca="1" si="81"/>
        <v>876.24784434634137</v>
      </c>
      <c r="K357" s="22">
        <f t="shared" ca="1" si="73"/>
        <v>877.02219886829448</v>
      </c>
      <c r="L357" s="22">
        <f t="shared" ca="1" si="74"/>
        <v>789.33955792709389</v>
      </c>
      <c r="N357" s="23">
        <v>355</v>
      </c>
      <c r="O357" s="23">
        <f t="shared" ca="1" si="75"/>
        <v>3.6829961353235796E-2</v>
      </c>
      <c r="P357" s="23">
        <f t="shared" ca="1" si="76"/>
        <v>1.6507217989270464</v>
      </c>
      <c r="Q357" s="23">
        <f t="shared" ca="1" si="77"/>
        <v>8.2536089946352327</v>
      </c>
      <c r="R357" s="23">
        <f t="shared" ca="1" si="82"/>
        <v>176.75521455784707</v>
      </c>
      <c r="S357" s="23">
        <f t="shared" ca="1" si="83"/>
        <v>875.8293978208485</v>
      </c>
      <c r="T357" s="23">
        <f t="shared" ca="1" si="78"/>
        <v>884.08300681548371</v>
      </c>
      <c r="U357" s="23">
        <f t="shared" ca="1" si="79"/>
        <v>707.3277922576367</v>
      </c>
    </row>
    <row r="358" spans="5:21">
      <c r="E358" s="22">
        <v>356</v>
      </c>
      <c r="F358" s="22">
        <f t="shared" ca="1" si="70"/>
        <v>0.7385905475871285</v>
      </c>
      <c r="G358" s="22">
        <f t="shared" ca="1" si="71"/>
        <v>7.5752893597104853E-2</v>
      </c>
      <c r="H358" s="22">
        <f t="shared" ca="1" si="72"/>
        <v>0.75752893597104853</v>
      </c>
      <c r="I358" s="22">
        <f t="shared" ca="1" si="80"/>
        <v>87.758393834797701</v>
      </c>
      <c r="J358" s="22">
        <f t="shared" ca="1" si="81"/>
        <v>877.02219886829448</v>
      </c>
      <c r="K358" s="22">
        <f t="shared" ca="1" si="73"/>
        <v>877.77972780426558</v>
      </c>
      <c r="L358" s="22">
        <f t="shared" ca="1" si="74"/>
        <v>790.02133396946783</v>
      </c>
      <c r="N358" s="23">
        <v>356</v>
      </c>
      <c r="O358" s="23">
        <f t="shared" ca="1" si="75"/>
        <v>0.52912672624742452</v>
      </c>
      <c r="P358" s="23">
        <f t="shared" ca="1" si="76"/>
        <v>0.31826365884481367</v>
      </c>
      <c r="Q358" s="23">
        <f t="shared" ca="1" si="77"/>
        <v>1.5913182942240685</v>
      </c>
      <c r="R358" s="23">
        <f t="shared" ca="1" si="82"/>
        <v>177.07347821669188</v>
      </c>
      <c r="S358" s="23">
        <f t="shared" ca="1" si="83"/>
        <v>884.08300681548371</v>
      </c>
      <c r="T358" s="23">
        <f t="shared" ca="1" si="78"/>
        <v>885.67432510970775</v>
      </c>
      <c r="U358" s="23">
        <f t="shared" ca="1" si="79"/>
        <v>708.60084689301584</v>
      </c>
    </row>
    <row r="359" spans="5:21">
      <c r="E359" s="22">
        <v>357</v>
      </c>
      <c r="F359" s="22">
        <f t="shared" ca="1" si="70"/>
        <v>0.47448065226738056</v>
      </c>
      <c r="G359" s="22">
        <f t="shared" ca="1" si="71"/>
        <v>0.18638360918829783</v>
      </c>
      <c r="H359" s="22">
        <f t="shared" ca="1" si="72"/>
        <v>1.8638360918829782</v>
      </c>
      <c r="I359" s="22">
        <f t="shared" ca="1" si="80"/>
        <v>87.944777443985998</v>
      </c>
      <c r="J359" s="22">
        <f t="shared" ca="1" si="81"/>
        <v>877.77972780426558</v>
      </c>
      <c r="K359" s="22">
        <f t="shared" ca="1" si="73"/>
        <v>879.64356389614852</v>
      </c>
      <c r="L359" s="22">
        <f t="shared" ca="1" si="74"/>
        <v>791.69878645216249</v>
      </c>
      <c r="N359" s="23">
        <v>357</v>
      </c>
      <c r="O359" s="23">
        <f t="shared" ca="1" si="75"/>
        <v>0.38818172165967202</v>
      </c>
      <c r="P359" s="23">
        <f t="shared" ca="1" si="76"/>
        <v>0.47314084710488352</v>
      </c>
      <c r="Q359" s="23">
        <f t="shared" ca="1" si="77"/>
        <v>2.3657042355244178</v>
      </c>
      <c r="R359" s="23">
        <f t="shared" ca="1" si="82"/>
        <v>177.54661906379675</v>
      </c>
      <c r="S359" s="23">
        <f t="shared" ca="1" si="83"/>
        <v>885.67432510970775</v>
      </c>
      <c r="T359" s="23">
        <f t="shared" ca="1" si="78"/>
        <v>888.04002934523214</v>
      </c>
      <c r="U359" s="23">
        <f t="shared" ca="1" si="79"/>
        <v>710.49341028143544</v>
      </c>
    </row>
    <row r="360" spans="5:21">
      <c r="E360" s="22">
        <v>358</v>
      </c>
      <c r="F360" s="22">
        <f t="shared" ca="1" si="70"/>
        <v>0.99738272108268244</v>
      </c>
      <c r="G360" s="22">
        <f t="shared" ca="1" si="71"/>
        <v>6.5517749494723777E-4</v>
      </c>
      <c r="H360" s="22">
        <f t="shared" ca="1" si="72"/>
        <v>6.5517749494723772E-3</v>
      </c>
      <c r="I360" s="22">
        <f t="shared" ca="1" si="80"/>
        <v>87.945432621480947</v>
      </c>
      <c r="J360" s="22">
        <f t="shared" ca="1" si="81"/>
        <v>879.64356389614852</v>
      </c>
      <c r="K360" s="22">
        <f t="shared" ca="1" si="73"/>
        <v>879.65011567109798</v>
      </c>
      <c r="L360" s="22">
        <f t="shared" ca="1" si="74"/>
        <v>791.70468304961707</v>
      </c>
      <c r="N360" s="23">
        <v>358</v>
      </c>
      <c r="O360" s="23">
        <f t="shared" ca="1" si="75"/>
        <v>0.15877276996056078</v>
      </c>
      <c r="P360" s="23">
        <f t="shared" ca="1" si="76"/>
        <v>0.9201406093362049</v>
      </c>
      <c r="Q360" s="23">
        <f t="shared" ca="1" si="77"/>
        <v>4.6007030466810246</v>
      </c>
      <c r="R360" s="23">
        <f t="shared" ca="1" si="82"/>
        <v>178.46675967313297</v>
      </c>
      <c r="S360" s="23">
        <f t="shared" ca="1" si="83"/>
        <v>888.04002934523214</v>
      </c>
      <c r="T360" s="23">
        <f t="shared" ca="1" si="78"/>
        <v>892.64073239191316</v>
      </c>
      <c r="U360" s="23">
        <f t="shared" ca="1" si="79"/>
        <v>714.17397271878019</v>
      </c>
    </row>
    <row r="361" spans="5:21">
      <c r="E361" s="22">
        <v>359</v>
      </c>
      <c r="F361" s="22">
        <f t="shared" ca="1" si="70"/>
        <v>1.3664542574059801E-2</v>
      </c>
      <c r="G361" s="22">
        <f t="shared" ca="1" si="71"/>
        <v>1.073237733608839</v>
      </c>
      <c r="H361" s="22">
        <f t="shared" ca="1" si="72"/>
        <v>10.732377336088391</v>
      </c>
      <c r="I361" s="22">
        <f t="shared" ca="1" si="80"/>
        <v>89.018670355089782</v>
      </c>
      <c r="J361" s="22">
        <f t="shared" ca="1" si="81"/>
        <v>879.65011567109798</v>
      </c>
      <c r="K361" s="22">
        <f t="shared" ca="1" si="73"/>
        <v>890.38249300718633</v>
      </c>
      <c r="L361" s="22">
        <f t="shared" ca="1" si="74"/>
        <v>801.36382265209659</v>
      </c>
      <c r="N361" s="23">
        <v>359</v>
      </c>
      <c r="O361" s="23">
        <f t="shared" ca="1" si="75"/>
        <v>0.92727607839149184</v>
      </c>
      <c r="P361" s="23">
        <f t="shared" ca="1" si="76"/>
        <v>3.77519692815333E-2</v>
      </c>
      <c r="Q361" s="23">
        <f t="shared" ca="1" si="77"/>
        <v>0.18875984640766649</v>
      </c>
      <c r="R361" s="23">
        <f t="shared" ca="1" si="82"/>
        <v>178.50451164241451</v>
      </c>
      <c r="S361" s="23">
        <f t="shared" ca="1" si="83"/>
        <v>892.64073239191316</v>
      </c>
      <c r="T361" s="23">
        <f t="shared" ca="1" si="78"/>
        <v>892.82949223832088</v>
      </c>
      <c r="U361" s="23">
        <f t="shared" ca="1" si="79"/>
        <v>714.32498059590637</v>
      </c>
    </row>
    <row r="362" spans="5:21">
      <c r="E362" s="22">
        <v>360</v>
      </c>
      <c r="F362" s="22">
        <f t="shared" ca="1" si="70"/>
        <v>0.42553670141793309</v>
      </c>
      <c r="G362" s="22">
        <f t="shared" ca="1" si="71"/>
        <v>0.2136010199717967</v>
      </c>
      <c r="H362" s="22">
        <f t="shared" ca="1" si="72"/>
        <v>2.1360101997179672</v>
      </c>
      <c r="I362" s="22">
        <f t="shared" ca="1" si="80"/>
        <v>89.232271375061572</v>
      </c>
      <c r="J362" s="22">
        <f t="shared" ca="1" si="81"/>
        <v>890.38249300718633</v>
      </c>
      <c r="K362" s="22">
        <f t="shared" ca="1" si="73"/>
        <v>892.51850320690426</v>
      </c>
      <c r="L362" s="22">
        <f t="shared" ca="1" si="74"/>
        <v>803.28623183184266</v>
      </c>
      <c r="N362" s="23">
        <v>360</v>
      </c>
      <c r="O362" s="23">
        <f t="shared" ca="1" si="75"/>
        <v>0.52195358065866748</v>
      </c>
      <c r="P362" s="23">
        <f t="shared" ca="1" si="76"/>
        <v>0.32508831049744713</v>
      </c>
      <c r="Q362" s="23">
        <f t="shared" ca="1" si="77"/>
        <v>1.6254415524872357</v>
      </c>
      <c r="R362" s="23">
        <f t="shared" ca="1" si="82"/>
        <v>178.82959995291196</v>
      </c>
      <c r="S362" s="23">
        <f t="shared" ca="1" si="83"/>
        <v>892.82949223832088</v>
      </c>
      <c r="T362" s="23">
        <f t="shared" ca="1" si="78"/>
        <v>894.45493379080813</v>
      </c>
      <c r="U362" s="23">
        <f t="shared" ca="1" si="79"/>
        <v>715.62533383789616</v>
      </c>
    </row>
    <row r="363" spans="5:21">
      <c r="E363" s="22">
        <v>361</v>
      </c>
      <c r="F363" s="22">
        <f t="shared" ca="1" si="70"/>
        <v>0.60065665919318234</v>
      </c>
      <c r="G363" s="22">
        <f t="shared" ca="1" si="71"/>
        <v>0.12743294755785931</v>
      </c>
      <c r="H363" s="22">
        <f t="shared" ca="1" si="72"/>
        <v>1.274329475578593</v>
      </c>
      <c r="I363" s="22">
        <f t="shared" ca="1" si="80"/>
        <v>89.359704322619436</v>
      </c>
      <c r="J363" s="22">
        <f t="shared" ca="1" si="81"/>
        <v>892.51850320690426</v>
      </c>
      <c r="K363" s="22">
        <f t="shared" ca="1" si="73"/>
        <v>893.79283268248287</v>
      </c>
      <c r="L363" s="22">
        <f t="shared" ca="1" si="74"/>
        <v>804.43312835986342</v>
      </c>
      <c r="N363" s="23">
        <v>361</v>
      </c>
      <c r="O363" s="23">
        <f t="shared" ca="1" si="75"/>
        <v>0.43088219880164935</v>
      </c>
      <c r="P363" s="23">
        <f t="shared" ca="1" si="76"/>
        <v>0.42096027344155479</v>
      </c>
      <c r="Q363" s="23">
        <f t="shared" ca="1" si="77"/>
        <v>2.1048013672077741</v>
      </c>
      <c r="R363" s="23">
        <f t="shared" ca="1" si="82"/>
        <v>179.25056022635351</v>
      </c>
      <c r="S363" s="23">
        <f t="shared" ca="1" si="83"/>
        <v>894.45493379080813</v>
      </c>
      <c r="T363" s="23">
        <f t="shared" ca="1" si="78"/>
        <v>896.55973515801588</v>
      </c>
      <c r="U363" s="23">
        <f t="shared" ca="1" si="79"/>
        <v>717.30917493166237</v>
      </c>
    </row>
    <row r="364" spans="5:21">
      <c r="E364" s="22">
        <v>362</v>
      </c>
      <c r="F364" s="22">
        <f t="shared" ca="1" si="70"/>
        <v>0.68439821011732505</v>
      </c>
      <c r="G364" s="22">
        <f t="shared" ca="1" si="71"/>
        <v>9.4803838056416054E-2</v>
      </c>
      <c r="H364" s="22">
        <f t="shared" ca="1" si="72"/>
        <v>0.94803838056416057</v>
      </c>
      <c r="I364" s="22">
        <f t="shared" ca="1" si="80"/>
        <v>89.454508160675857</v>
      </c>
      <c r="J364" s="22">
        <f t="shared" ca="1" si="81"/>
        <v>893.79283268248287</v>
      </c>
      <c r="K364" s="22">
        <f t="shared" ca="1" si="73"/>
        <v>894.74087106304705</v>
      </c>
      <c r="L364" s="22">
        <f t="shared" ca="1" si="74"/>
        <v>805.28636290237114</v>
      </c>
      <c r="N364" s="23">
        <v>362</v>
      </c>
      <c r="O364" s="23">
        <f t="shared" ca="1" si="75"/>
        <v>2.0219358007759425E-2</v>
      </c>
      <c r="P364" s="23">
        <f t="shared" ca="1" si="76"/>
        <v>1.9505574081259773</v>
      </c>
      <c r="Q364" s="23">
        <f t="shared" ca="1" si="77"/>
        <v>9.7527870406298867</v>
      </c>
      <c r="R364" s="23">
        <f t="shared" ca="1" si="82"/>
        <v>181.20111763447949</v>
      </c>
      <c r="S364" s="23">
        <f t="shared" ca="1" si="83"/>
        <v>896.55973515801588</v>
      </c>
      <c r="T364" s="23">
        <f t="shared" ca="1" si="78"/>
        <v>906.31252219864575</v>
      </c>
      <c r="U364" s="23">
        <f t="shared" ca="1" si="79"/>
        <v>725.11140456416626</v>
      </c>
    </row>
    <row r="365" spans="5:21">
      <c r="E365" s="22">
        <v>363</v>
      </c>
      <c r="F365" s="22">
        <f t="shared" ca="1" si="70"/>
        <v>0.86895347479846297</v>
      </c>
      <c r="G365" s="22">
        <f t="shared" ca="1" si="71"/>
        <v>3.511642348299316E-2</v>
      </c>
      <c r="H365" s="22">
        <f t="shared" ca="1" si="72"/>
        <v>0.35116423482993159</v>
      </c>
      <c r="I365" s="22">
        <f t="shared" ca="1" si="80"/>
        <v>89.489624584158847</v>
      </c>
      <c r="J365" s="22">
        <f t="shared" ca="1" si="81"/>
        <v>894.74087106304705</v>
      </c>
      <c r="K365" s="22">
        <f t="shared" ca="1" si="73"/>
        <v>895.09203529787703</v>
      </c>
      <c r="L365" s="22">
        <f t="shared" ca="1" si="74"/>
        <v>805.6024107137182</v>
      </c>
      <c r="N365" s="23">
        <v>363</v>
      </c>
      <c r="O365" s="23">
        <f t="shared" ca="1" si="75"/>
        <v>0.12623569510126254</v>
      </c>
      <c r="P365" s="23">
        <f t="shared" ca="1" si="76"/>
        <v>1.0348022616874528</v>
      </c>
      <c r="Q365" s="23">
        <f t="shared" ca="1" si="77"/>
        <v>5.1740113084372643</v>
      </c>
      <c r="R365" s="23">
        <f t="shared" ca="1" si="82"/>
        <v>182.23591989616693</v>
      </c>
      <c r="S365" s="23">
        <f t="shared" ca="1" si="83"/>
        <v>906.31252219864575</v>
      </c>
      <c r="T365" s="23">
        <f t="shared" ca="1" si="78"/>
        <v>911.48653350708298</v>
      </c>
      <c r="U365" s="23">
        <f t="shared" ca="1" si="79"/>
        <v>729.25061361091605</v>
      </c>
    </row>
    <row r="366" spans="5:21">
      <c r="E366" s="22">
        <v>364</v>
      </c>
      <c r="F366" s="22">
        <f t="shared" ca="1" si="70"/>
        <v>0.12192220792148956</v>
      </c>
      <c r="G366" s="22">
        <f t="shared" ca="1" si="71"/>
        <v>0.52609301940387687</v>
      </c>
      <c r="H366" s="22">
        <f t="shared" ca="1" si="72"/>
        <v>5.2609301940387692</v>
      </c>
      <c r="I366" s="22">
        <f t="shared" ca="1" si="80"/>
        <v>90.01571760356272</v>
      </c>
      <c r="J366" s="22">
        <f t="shared" ca="1" si="81"/>
        <v>895.09203529787703</v>
      </c>
      <c r="K366" s="22">
        <f t="shared" ca="1" si="73"/>
        <v>900.35296549191582</v>
      </c>
      <c r="L366" s="22">
        <f t="shared" ca="1" si="74"/>
        <v>810.33724788835309</v>
      </c>
      <c r="N366" s="23">
        <v>364</v>
      </c>
      <c r="O366" s="23">
        <f t="shared" ca="1" si="75"/>
        <v>0.16971191950234255</v>
      </c>
      <c r="P366" s="23">
        <f t="shared" ca="1" si="76"/>
        <v>0.88682643526915983</v>
      </c>
      <c r="Q366" s="23">
        <f t="shared" ca="1" si="77"/>
        <v>4.4341321763457993</v>
      </c>
      <c r="R366" s="23">
        <f t="shared" ca="1" si="82"/>
        <v>183.1227463314361</v>
      </c>
      <c r="S366" s="23">
        <f t="shared" ca="1" si="83"/>
        <v>911.48653350708298</v>
      </c>
      <c r="T366" s="23">
        <f t="shared" ca="1" si="78"/>
        <v>915.92066568342875</v>
      </c>
      <c r="U366" s="23">
        <f t="shared" ca="1" si="79"/>
        <v>732.79791935199262</v>
      </c>
    </row>
    <row r="367" spans="5:21">
      <c r="E367" s="22">
        <v>365</v>
      </c>
      <c r="F367" s="22">
        <f t="shared" ca="1" si="70"/>
        <v>0.64440790961351224</v>
      </c>
      <c r="G367" s="22">
        <f t="shared" ca="1" si="71"/>
        <v>0.10985583834248236</v>
      </c>
      <c r="H367" s="22">
        <f t="shared" ca="1" si="72"/>
        <v>1.0985583834248236</v>
      </c>
      <c r="I367" s="22">
        <f t="shared" ca="1" si="80"/>
        <v>90.125573441905203</v>
      </c>
      <c r="J367" s="22">
        <f t="shared" ca="1" si="81"/>
        <v>900.35296549191582</v>
      </c>
      <c r="K367" s="22">
        <f t="shared" ca="1" si="73"/>
        <v>901.45152387534063</v>
      </c>
      <c r="L367" s="22">
        <f t="shared" ca="1" si="74"/>
        <v>811.32595043343542</v>
      </c>
      <c r="N367" s="23">
        <v>365</v>
      </c>
      <c r="O367" s="23">
        <f t="shared" ca="1" si="75"/>
        <v>0.69649807582432521</v>
      </c>
      <c r="P367" s="23">
        <f t="shared" ca="1" si="76"/>
        <v>0.18084512420083157</v>
      </c>
      <c r="Q367" s="23">
        <f t="shared" ca="1" si="77"/>
        <v>0.90422562100415782</v>
      </c>
      <c r="R367" s="23">
        <f t="shared" ca="1" si="82"/>
        <v>183.30359145563693</v>
      </c>
      <c r="S367" s="23">
        <f t="shared" ca="1" si="83"/>
        <v>915.92066568342875</v>
      </c>
      <c r="T367" s="23">
        <f t="shared" ca="1" si="78"/>
        <v>916.82489130443287</v>
      </c>
      <c r="U367" s="23">
        <f t="shared" ca="1" si="79"/>
        <v>733.52129984879593</v>
      </c>
    </row>
  </sheetData>
  <mergeCells count="4">
    <mergeCell ref="E1:L1"/>
    <mergeCell ref="N1:U1"/>
    <mergeCell ref="B2:C2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Primera pregunta</vt:lpstr>
      <vt:lpstr>Segunda pregunta</vt:lpstr>
      <vt:lpstr>Tercera pregunta</vt:lpstr>
      <vt:lpstr>Cuarta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2017-03-07T21:55:26Z</dcterms:created>
  <dcterms:modified xsi:type="dcterms:W3CDTF">2018-07-16T21:11:17Z</dcterms:modified>
</cp:coreProperties>
</file>